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Inventory" sheetId="2" state="visible" r:id="rId2"/>
    <sheet xmlns:r="http://schemas.openxmlformats.org/officeDocument/2006/relationships" name="Budget by Year" sheetId="3" state="visible" r:id="rId3"/>
    <sheet xmlns:r="http://schemas.openxmlformats.org/officeDocument/2006/relationships" name="Review Checklist" sheetId="4" state="visible" r:id="rId4"/>
    <sheet xmlns:r="http://schemas.openxmlformats.org/officeDocument/2006/relationships" name="Disposal Record" sheetId="5" state="visible" r:id="rId5"/>
  </sheets>
  <definedNames>
    <definedName name="_xlnm._FilterDatabase" localSheetId="1" hidden="1">'Inventory'!$A$5:$R$205</definedName>
  </definedNames>
  <calcPr calcId="124519" fullCalcOnLoad="1"/>
</workbook>
</file>

<file path=xl/styles.xml><?xml version="1.0" encoding="utf-8"?>
<styleSheet xmlns="http://schemas.openxmlformats.org/spreadsheetml/2006/main">
  <numFmts count="3">
    <numFmt numFmtId="164" formatCode="mm/dd/yyyy"/>
    <numFmt numFmtId="165" formatCode="&quot;$&quot;#,##0"/>
    <numFmt numFmtId="166" formatCode="0.0"/>
  </numFmts>
  <fonts count="11">
    <font>
      <name val="Calibri"/>
      <family val="2"/>
      <color theme="1"/>
      <sz val="11"/>
      <scheme val="minor"/>
    </font>
    <font>
      <b val="1"/>
      <color rgb="000F1B3D"/>
      <sz val="20"/>
    </font>
    <font>
      <b val="1"/>
      <color rgb="000090D6"/>
      <sz val="11"/>
    </font>
    <font>
      <b val="1"/>
      <color rgb="000F1B3D"/>
      <sz val="13"/>
    </font>
    <font>
      <b val="1"/>
      <color rgb="000F1B3D"/>
    </font>
    <font>
      <i val="1"/>
      <color rgb="005A6B7B"/>
    </font>
    <font>
      <b val="1"/>
      <color rgb="000090D6"/>
    </font>
    <font>
      <name val="Calibri"/>
      <b val="1"/>
      <color rgb="00FFFFFF"/>
      <sz val="11"/>
    </font>
    <font>
      <b val="1"/>
      <color rgb="000F1B3D"/>
      <sz val="16"/>
    </font>
    <font>
      <b val="1"/>
    </font>
    <font>
      <b val="1"/>
      <color rgb="000F1B3D"/>
      <sz val="12"/>
    </font>
  </fonts>
  <fills count="7">
    <fill>
      <patternFill/>
    </fill>
    <fill>
      <patternFill patternType="gray125"/>
    </fill>
    <fill>
      <patternFill patternType="solid">
        <fgColor rgb="00FFF4E0"/>
      </patternFill>
    </fill>
    <fill>
      <patternFill patternType="solid">
        <fgColor rgb="000F1B3D"/>
      </patternFill>
    </fill>
    <fill>
      <patternFill patternType="solid">
        <fgColor rgb="000090D6"/>
      </patternFill>
    </fill>
    <fill>
      <patternFill patternType="solid">
        <fgColor rgb="00FFFFFF"/>
      </patternFill>
    </fill>
    <fill>
      <patternFill patternType="solid">
        <fgColor rgb="00E8F4FB"/>
      </patternFill>
    </fill>
  </fills>
  <borders count="2">
    <border>
      <left/>
      <right/>
      <top/>
      <bottom/>
      <diagonal/>
    </border>
    <border>
      <left style="thin">
        <color rgb="00C9D3DC"/>
      </left>
      <right style="thin">
        <color rgb="00C9D3DC"/>
      </right>
      <top style="thin">
        <color rgb="00C9D3DC"/>
      </top>
      <bottom style="thin">
        <color rgb="00C9D3DC"/>
      </bottom>
    </border>
  </borders>
  <cellStyleXfs count="1">
    <xf numFmtId="0" fontId="0" fillId="0" borderId="0"/>
  </cellStyleXfs>
  <cellXfs count="3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6" fillId="0" borderId="0" pivotButton="0" quotePrefix="0" xfId="0"/>
    <xf numFmtId="0" fontId="4" fillId="0" borderId="0" pivotButton="0" quotePrefix="0" xfId="0"/>
    <xf numFmtId="0" fontId="0" fillId="2" borderId="1" pivotButton="0" quotePrefix="0" xfId="0"/>
    <xf numFmtId="0" fontId="5" fillId="0" borderId="0" pivotButton="0" quotePrefix="0" xfId="0"/>
    <xf numFmtId="0" fontId="7" fillId="3" borderId="1" applyAlignment="1" pivotButton="0" quotePrefix="0" xfId="0">
      <alignment horizontal="center" vertical="center" wrapText="1"/>
    </xf>
    <xf numFmtId="0" fontId="7" fillId="4" borderId="1" applyAlignment="1" pivotButton="0" quotePrefix="0" xfId="0">
      <alignment horizontal="center" vertical="center" wrapText="1"/>
    </xf>
    <xf numFmtId="0" fontId="0" fillId="5" borderId="1" applyAlignment="1" pivotButton="0" quotePrefix="0" xfId="0">
      <alignment vertical="center"/>
    </xf>
    <xf numFmtId="164" fontId="0" fillId="5" borderId="1" applyAlignment="1" pivotButton="0" quotePrefix="0" xfId="0">
      <alignment vertical="center"/>
    </xf>
    <xf numFmtId="165" fontId="0" fillId="5" borderId="1" applyAlignment="1" pivotButton="0" quotePrefix="0" xfId="0">
      <alignment vertical="center"/>
    </xf>
    <xf numFmtId="0" fontId="0" fillId="5" borderId="1" applyAlignment="1" pivotButton="0" quotePrefix="0" xfId="0">
      <alignment vertical="center" wrapText="1"/>
    </xf>
    <xf numFmtId="166" fontId="0" fillId="6" borderId="1" applyAlignment="1" pivotButton="0" quotePrefix="0" xfId="0">
      <alignment horizontal="center" vertical="center"/>
    </xf>
    <xf numFmtId="164" fontId="0" fillId="6" borderId="1" applyAlignment="1" pivotButton="0" quotePrefix="0" xfId="0">
      <alignment horizontal="center" vertical="center"/>
    </xf>
    <xf numFmtId="0" fontId="0" fillId="6" borderId="1" applyAlignment="1" pivotButton="0" quotePrefix="0" xfId="0">
      <alignment horizontal="center" vertical="center"/>
    </xf>
    <xf numFmtId="0" fontId="8" fillId="0" borderId="0" pivotButton="0" quotePrefix="0" xfId="0"/>
    <xf numFmtId="0" fontId="7" fillId="3" borderId="1" applyAlignment="1" pivotButton="0" quotePrefix="0" xfId="0">
      <alignment horizontal="center"/>
    </xf>
    <xf numFmtId="0" fontId="0" fillId="0" borderId="1" applyAlignment="1" pivotButton="0" quotePrefix="0" xfId="0">
      <alignment horizontal="center"/>
    </xf>
    <xf numFmtId="165" fontId="0" fillId="0" borderId="1" applyAlignment="1" pivotButton="0" quotePrefix="0" xfId="0">
      <alignment horizontal="center"/>
    </xf>
    <xf numFmtId="9" fontId="0" fillId="0" borderId="1" applyAlignment="1" pivotButton="0" quotePrefix="0" xfId="0">
      <alignment horizontal="center"/>
    </xf>
    <xf numFmtId="0" fontId="9" fillId="0" borderId="1" applyAlignment="1" pivotButton="0" quotePrefix="0" xfId="0">
      <alignment horizontal="center"/>
    </xf>
    <xf numFmtId="165" fontId="9" fillId="0" borderId="1" applyAlignment="1" pivotButton="0" quotePrefix="0" xfId="0">
      <alignment horizontal="center"/>
    </xf>
    <xf numFmtId="0" fontId="10" fillId="0" borderId="0" pivotButton="0" quotePrefix="0" xfId="0"/>
    <xf numFmtId="0" fontId="9" fillId="0" borderId="0" pivotButton="0" quotePrefix="0" xfId="0"/>
    <xf numFmtId="0" fontId="0" fillId="0" borderId="1" pivotButton="0" quotePrefix="0" xfId="0"/>
    <xf numFmtId="0" fontId="7" fillId="3" borderId="1" pivotButton="0" quotePrefix="0" xfId="0"/>
    <xf numFmtId="0" fontId="0" fillId="0" borderId="1" applyAlignment="1" pivotButton="0" quotePrefix="0" xfId="0">
      <alignment vertical="top" wrapText="1"/>
    </xf>
    <xf numFmtId="0" fontId="0" fillId="0" borderId="1" applyAlignment="1" pivotButton="0" quotePrefix="0" xfId="0">
      <alignment horizontal="center" vertical="top"/>
    </xf>
    <xf numFmtId="164" fontId="0" fillId="0" borderId="1" pivotButton="0" quotePrefix="0" xfId="0"/>
  </cellXfs>
  <cellStyles count="1">
    <cellStyle name="Normal" xfId="0" builtinId="0" hidden="0"/>
  </cellStyles>
  <dxfs count="3">
    <dxf>
      <font>
        <b val="1"/>
        <color rgb="008A1C12"/>
      </font>
      <fill>
        <patternFill patternType="solid">
          <bgColor rgb="00F8C9C4"/>
        </patternFill>
      </fill>
    </dxf>
    <dxf>
      <font>
        <b val="1"/>
        <color rgb="007A4B00"/>
      </font>
      <fill>
        <patternFill patternType="solid">
          <bgColor rgb="00FFE3A8"/>
        </patternFill>
      </fill>
    </dxf>
    <dxf>
      <font>
        <color rgb="001E5E2B"/>
      </font>
      <fill>
        <patternFill patternType="solid">
          <bgColor rgb="00CDEF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F7911D"/>
    <outlinePr summaryBelow="1" summaryRight="1"/>
    <pageSetUpPr fitToPage="1"/>
  </sheetPr>
  <dimension ref="B2:B23"/>
  <sheetViews>
    <sheetView showGridLines="0" workbookViewId="0">
      <selection activeCell="A1" sqref="A1"/>
    </sheetView>
  </sheetViews>
  <sheetFormatPr baseColWidth="8" defaultRowHeight="15"/>
  <cols>
    <col width="3" customWidth="1" min="1" max="1"/>
    <col width="110" customWidth="1" min="2" max="2"/>
  </cols>
  <sheetData>
    <row r="2">
      <c r="B2" s="1" t="inlineStr">
        <is>
          <t>Computer Replacement Schedule Template</t>
        </is>
      </c>
    </row>
    <row r="3">
      <c r="B3" s="2" t="inlineStr">
        <is>
          <t>From Xentric Solutions | xentric.com</t>
        </is>
      </c>
    </row>
    <row r="4">
      <c r="B4" s="3" t="inlineStr"/>
    </row>
    <row r="5">
      <c r="B5" s="4" t="inlineStr">
        <is>
          <t>What this is</t>
        </is>
      </c>
    </row>
    <row r="6" ht="45" customHeight="1">
      <c r="B6" s="3" t="inlineStr">
        <is>
          <t>A simple way to track every business computer, know when each one is due for review, and spread replacement costs across budget years instead of paying for everything at once. It is free to use, copy, and adapt for your own business.</t>
        </is>
      </c>
    </row>
    <row r="7">
      <c r="B7" s="3" t="inlineStr"/>
    </row>
    <row r="8">
      <c r="B8" s="4" t="inlineStr">
        <is>
          <t>How to use it</t>
        </is>
      </c>
    </row>
    <row r="9" ht="30" customHeight="1">
      <c r="B9" s="3" t="inlineStr">
        <is>
          <t>1. Settings: on the 'Inventory' tab, set your review age (default 3 years) and planning age (default 5 years) in cells B2 and B3.</t>
        </is>
      </c>
    </row>
    <row r="10" ht="30" customHeight="1">
      <c r="B10" s="3" t="inlineStr">
        <is>
          <t>2. Inventory: add one row per computer. Fill in the white columns. The blue columns calculate themselves. Delete the three sample rows first.</t>
        </is>
      </c>
    </row>
    <row r="11" ht="30" customHeight="1">
      <c r="B11" s="3" t="inlineStr">
        <is>
          <t>3. Review: any computer flagged 'Review now', 'Overdue', or with an OS warning should be looked at using the 'Review Checklist' tab. Age starts the conversation. It does not decide it.</t>
        </is>
      </c>
    </row>
    <row r="12" ht="30" customHeight="1">
      <c r="B12" s="3" t="inlineStr">
        <is>
          <t>4. Budget: the 'Budget by Year' tab totals what you expect to spend each year, based on the purchase date and estimated cost you enter.</t>
        </is>
      </c>
    </row>
    <row r="13">
      <c r="B13" s="3" t="inlineStr">
        <is>
          <t>5. Disposal: when a computer leaves your control, record it on the 'Disposal Record' tab.</t>
        </is>
      </c>
    </row>
    <row r="14">
      <c r="B14" s="3" t="inlineStr"/>
    </row>
    <row r="15">
      <c r="B15" s="4" t="inlineStr">
        <is>
          <t>Keep this in mind</t>
        </is>
      </c>
    </row>
    <row r="16" ht="60" customHeight="1">
      <c r="B16" s="3" t="inlineStr">
        <is>
          <t>Three to five years is a planning range, not an expiration date. A secure, reliable three-year-old computer does not need replacing because of the calendar. A five-year-old computer that slows people down, generates support requests, or cannot run a supported operating system may already be costing you more than a new one.</t>
        </is>
      </c>
    </row>
    <row r="17" ht="30" customHeight="1">
      <c r="B17" s="3" t="inlineStr">
        <is>
          <t>The most important check is whether the computer can still run an operating system that receives security updates. Enter the OS support end date for each computer so the sheet can warn you ahead of time.</t>
        </is>
      </c>
    </row>
    <row r="18">
      <c r="B18" s="3" t="inlineStr"/>
    </row>
    <row r="19">
      <c r="B19" s="4" t="inlineStr">
        <is>
          <t>Colour key</t>
        </is>
      </c>
    </row>
    <row r="20" ht="30" customHeight="1">
      <c r="B20" s="3" t="inlineStr">
        <is>
          <t>White cells: you fill these in.   Blue cells: calculated, do not overwrite.   Red / amber / green: see the Status column on the Inventory tab.</t>
        </is>
      </c>
    </row>
    <row r="21">
      <c r="B21" s="3" t="inlineStr"/>
    </row>
    <row r="22">
      <c r="B22" s="4" t="inlineStr">
        <is>
          <t>Need help running this?</t>
        </is>
      </c>
    </row>
    <row r="23" ht="30" customHeight="1">
      <c r="B23" s="3" t="inlineStr">
        <is>
          <t>Xentric Solutions tracks device age, warranty, and operating system support dates for the businesses we manage. If you would rather not maintain a spreadsheet, talk to us at xentric.com.</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tabColor rgb="000090D6"/>
    <outlinePr summaryBelow="1" summaryRight="1"/>
    <pageSetUpPr fitToPage="1"/>
  </sheetPr>
  <dimension ref="A1:R20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20" customWidth="1" min="3" max="3"/>
    <col width="13" customWidth="1" min="4" max="4"/>
    <col width="24" customWidth="1" min="5" max="5"/>
    <col width="18" customWidth="1" min="6" max="6"/>
    <col width="14" customWidth="1" min="7" max="7"/>
    <col width="14" customWidth="1" min="8" max="8"/>
    <col width="18" customWidth="1" min="9" max="9"/>
    <col width="15" customWidth="1" min="10" max="10"/>
    <col width="13" customWidth="1" min="11" max="11"/>
    <col width="15" customWidth="1" min="12" max="12"/>
    <col width="16" customWidth="1" min="13" max="13"/>
    <col width="30" customWidth="1" min="14" max="14"/>
    <col width="10" customWidth="1" min="15" max="15"/>
    <col width="13" customWidth="1" min="16" max="16"/>
    <col width="14" customWidth="1" min="17" max="17"/>
    <col width="18" customWidth="1" min="18" max="18"/>
  </cols>
  <sheetData>
    <row r="1">
      <c r="A1" s="5" t="inlineStr">
        <is>
          <t>SETTINGS</t>
        </is>
      </c>
    </row>
    <row r="2">
      <c r="A2" s="6" t="inlineStr">
        <is>
          <t>Review age (years)</t>
        </is>
      </c>
      <c r="B2" s="7" t="n">
        <v>3</v>
      </c>
      <c r="D2" s="8" t="inlineStr">
        <is>
          <t>A computer is flagged for review at this age.</t>
        </is>
      </c>
    </row>
    <row r="3">
      <c r="A3" s="6" t="inlineStr">
        <is>
          <t>Planning age (years)</t>
        </is>
      </c>
      <c r="B3" s="7" t="n">
        <v>5</v>
      </c>
      <c r="D3" s="8" t="inlineStr">
        <is>
          <t>Latest age you plan to keep a computer. Sets the expected replacement year.</t>
        </is>
      </c>
    </row>
    <row r="5" ht="42" customHeight="1">
      <c r="A5" s="9" t="inlineStr">
        <is>
          <t>Asset Tag</t>
        </is>
      </c>
      <c r="B5" s="9" t="inlineStr">
        <is>
          <t>Assigned To</t>
        </is>
      </c>
      <c r="C5" s="9" t="inlineStr">
        <is>
          <t>Role / Department</t>
        </is>
      </c>
      <c r="D5" s="9" t="inlineStr">
        <is>
          <t>Device Type</t>
        </is>
      </c>
      <c r="E5" s="9" t="inlineStr">
        <is>
          <t>Make / Model</t>
        </is>
      </c>
      <c r="F5" s="9" t="inlineStr">
        <is>
          <t>Serial Number</t>
        </is>
      </c>
      <c r="G5" s="9" t="inlineStr">
        <is>
          <t>Purchase Date</t>
        </is>
      </c>
      <c r="H5" s="9" t="inlineStr">
        <is>
          <t>Warranty Ends</t>
        </is>
      </c>
      <c r="I5" s="9" t="inlineStr">
        <is>
          <t>Operating System</t>
        </is>
      </c>
      <c r="J5" s="9" t="inlineStr">
        <is>
          <t>OS Support Ends</t>
        </is>
      </c>
      <c r="K5" s="9" t="inlineStr">
        <is>
          <t>Role Criticality</t>
        </is>
      </c>
      <c r="L5" s="9" t="inlineStr">
        <is>
          <t>Support Tickets (last 12 mo)</t>
        </is>
      </c>
      <c r="M5" s="9" t="inlineStr">
        <is>
          <t>Est. Replacement Cost ($)</t>
        </is>
      </c>
      <c r="N5" s="9" t="inlineStr">
        <is>
          <t>Notes</t>
        </is>
      </c>
      <c r="O5" s="10" t="inlineStr">
        <is>
          <t>Age (years)</t>
        </is>
      </c>
      <c r="P5" s="10" t="inlineStr">
        <is>
          <t>Review Date</t>
        </is>
      </c>
      <c r="Q5" s="10" t="inlineStr">
        <is>
          <t>Expected Replacement Year</t>
        </is>
      </c>
      <c r="R5" s="10" t="inlineStr">
        <is>
          <t>Status</t>
        </is>
      </c>
    </row>
    <row r="6">
      <c r="A6" s="11" t="inlineStr">
        <is>
          <t>SAMPLE-001</t>
        </is>
      </c>
      <c r="B6" s="11" t="inlineStr">
        <is>
          <t>Sample User A</t>
        </is>
      </c>
      <c r="C6" s="11" t="inlineStr">
        <is>
          <t>Sales</t>
        </is>
      </c>
      <c r="D6" s="11" t="inlineStr">
        <is>
          <t>Laptop</t>
        </is>
      </c>
      <c r="E6" s="11" t="inlineStr">
        <is>
          <t>Sample Laptop 14</t>
        </is>
      </c>
      <c r="F6" s="11" t="inlineStr">
        <is>
          <t>SN-SAMPLE-1</t>
        </is>
      </c>
      <c r="G6" s="12" t="n">
        <v>44841</v>
      </c>
      <c r="H6" s="12" t="n">
        <v>45937</v>
      </c>
      <c r="I6" s="11" t="inlineStr">
        <is>
          <t>Windows 11 Pro</t>
        </is>
      </c>
      <c r="J6" s="12" t="n">
        <v>47398</v>
      </c>
      <c r="K6" s="11" t="inlineStr">
        <is>
          <t>High</t>
        </is>
      </c>
      <c r="L6" s="11" t="n">
        <v>4</v>
      </c>
      <c r="M6" s="13" t="n">
        <v>1400</v>
      </c>
      <c r="N6" s="14" t="inlineStr">
        <is>
          <t>Sample row: delete me</t>
        </is>
      </c>
      <c r="O6" s="15">
        <f>IF(G6="","",ROUND((TODAY()-G6)/365.25,1))</f>
        <v/>
      </c>
      <c r="P6" s="16">
        <f>IF(G6="","",EDATE(G6,12*$B$2))</f>
        <v/>
      </c>
      <c r="Q6" s="17">
        <f>IF(G6="","",YEAR(G6)+$B$3)</f>
        <v/>
      </c>
      <c r="R6" s="17">
        <f>IF(G6="","",IF(AND(J6&lt;&gt;"",J6&lt;=TODAY()),"OS unsupported",IF(AND(J6&lt;&gt;"",J6&lt;=TODAY()+365),"OS ends &lt; 12 mo",IF(O6&gt;=$B$3,"Overdue",IF(P6&lt;=TODAY(),"Review now",IF(AND(H6&lt;&gt;"",H6&lt;=TODAY()),"Warranty ended","OK"))))))</f>
        <v/>
      </c>
    </row>
    <row r="7">
      <c r="A7" s="11" t="inlineStr">
        <is>
          <t>SAMPLE-002</t>
        </is>
      </c>
      <c r="B7" s="11" t="inlineStr">
        <is>
          <t>Sample User B</t>
        </is>
      </c>
      <c r="C7" s="11" t="inlineStr">
        <is>
          <t>Accounting</t>
        </is>
      </c>
      <c r="D7" s="11" t="inlineStr">
        <is>
          <t>Desktop</t>
        </is>
      </c>
      <c r="E7" s="11" t="inlineStr">
        <is>
          <t>Sample Desktop</t>
        </is>
      </c>
      <c r="F7" s="11" t="inlineStr">
        <is>
          <t>SN-SAMPLE-2</t>
        </is>
      </c>
      <c r="G7" s="12" t="n">
        <v>45572</v>
      </c>
      <c r="H7" s="12" t="n">
        <v>46667</v>
      </c>
      <c r="I7" s="11" t="inlineStr">
        <is>
          <t>Windows 11 Pro</t>
        </is>
      </c>
      <c r="J7" s="12" t="n">
        <v>47398</v>
      </c>
      <c r="K7" s="11" t="inlineStr">
        <is>
          <t>Medium</t>
        </is>
      </c>
      <c r="L7" s="11" t="n">
        <v>0</v>
      </c>
      <c r="M7" s="13" t="n">
        <v>1100</v>
      </c>
      <c r="N7" s="14" t="inlineStr">
        <is>
          <t>Sample row: delete me</t>
        </is>
      </c>
      <c r="O7" s="15">
        <f>IF(G7="","",ROUND((TODAY()-G7)/365.25,1))</f>
        <v/>
      </c>
      <c r="P7" s="16">
        <f>IF(G7="","",EDATE(G7,12*$B$2))</f>
        <v/>
      </c>
      <c r="Q7" s="17">
        <f>IF(G7="","",YEAR(G7)+$B$3)</f>
        <v/>
      </c>
      <c r="R7" s="17">
        <f>IF(G7="","",IF(AND(J7&lt;&gt;"",J7&lt;=TODAY()),"OS unsupported",IF(AND(J7&lt;&gt;"",J7&lt;=TODAY()+365),"OS ends &lt; 12 mo",IF(O7&gt;=$B$3,"Overdue",IF(P7&lt;=TODAY(),"Review now",IF(AND(H7&lt;&gt;"",H7&lt;=TODAY()),"Warranty ended","OK"))))))</f>
        <v/>
      </c>
    </row>
    <row r="8">
      <c r="A8" s="11" t="inlineStr">
        <is>
          <t>SAMPLE-003</t>
        </is>
      </c>
      <c r="B8" s="11" t="inlineStr">
        <is>
          <t>Sample User C</t>
        </is>
      </c>
      <c r="C8" s="11" t="inlineStr">
        <is>
          <t>Front Desk</t>
        </is>
      </c>
      <c r="D8" s="11" t="inlineStr">
        <is>
          <t>Desktop</t>
        </is>
      </c>
      <c r="E8" s="11" t="inlineStr">
        <is>
          <t>Sample Desktop</t>
        </is>
      </c>
      <c r="F8" s="11" t="inlineStr">
        <is>
          <t>SN-SAMPLE-3</t>
        </is>
      </c>
      <c r="G8" s="12" t="n">
        <v>44111</v>
      </c>
      <c r="H8" s="12" t="n">
        <v>45206</v>
      </c>
      <c r="I8" s="11" t="inlineStr">
        <is>
          <t>Windows 10 Pro</t>
        </is>
      </c>
      <c r="J8" s="12" t="n">
        <v>45944</v>
      </c>
      <c r="K8" s="11" t="inlineStr">
        <is>
          <t>Low</t>
        </is>
      </c>
      <c r="L8" s="11" t="n">
        <v>6</v>
      </c>
      <c r="M8" s="13" t="n">
        <v>1100</v>
      </c>
      <c r="N8" s="14" t="inlineStr">
        <is>
          <t>Sample row: delete me</t>
        </is>
      </c>
      <c r="O8" s="15">
        <f>IF(G8="","",ROUND((TODAY()-G8)/365.25,1))</f>
        <v/>
      </c>
      <c r="P8" s="16">
        <f>IF(G8="","",EDATE(G8,12*$B$2))</f>
        <v/>
      </c>
      <c r="Q8" s="17">
        <f>IF(G8="","",YEAR(G8)+$B$3)</f>
        <v/>
      </c>
      <c r="R8" s="17">
        <f>IF(G8="","",IF(AND(J8&lt;&gt;"",J8&lt;=TODAY()),"OS unsupported",IF(AND(J8&lt;&gt;"",J8&lt;=TODAY()+365),"OS ends &lt; 12 mo",IF(O8&gt;=$B$3,"Overdue",IF(P8&lt;=TODAY(),"Review now",IF(AND(H8&lt;&gt;"",H8&lt;=TODAY()),"Warranty ended","OK"))))))</f>
        <v/>
      </c>
    </row>
    <row r="9">
      <c r="A9" s="11" t="n"/>
      <c r="B9" s="11" t="n"/>
      <c r="C9" s="11" t="n"/>
      <c r="D9" s="11" t="n"/>
      <c r="E9" s="11" t="n"/>
      <c r="F9" s="11" t="n"/>
      <c r="G9" s="12" t="n"/>
      <c r="H9" s="12" t="n"/>
      <c r="I9" s="11" t="n"/>
      <c r="J9" s="12" t="n"/>
      <c r="K9" s="11" t="n"/>
      <c r="L9" s="11" t="n"/>
      <c r="M9" s="13" t="n"/>
      <c r="N9" s="14" t="n"/>
      <c r="O9" s="15">
        <f>IF(G9="","",ROUND((TODAY()-G9)/365.25,1))</f>
        <v/>
      </c>
      <c r="P9" s="16">
        <f>IF(G9="","",EDATE(G9,12*$B$2))</f>
        <v/>
      </c>
      <c r="Q9" s="17">
        <f>IF(G9="","",YEAR(G9)+$B$3)</f>
        <v/>
      </c>
      <c r="R9" s="17">
        <f>IF(G9="","",IF(AND(J9&lt;&gt;"",J9&lt;=TODAY()),"OS unsupported",IF(AND(J9&lt;&gt;"",J9&lt;=TODAY()+365),"OS ends &lt; 12 mo",IF(O9&gt;=$B$3,"Overdue",IF(P9&lt;=TODAY(),"Review now",IF(AND(H9&lt;&gt;"",H9&lt;=TODAY()),"Warranty ended","OK"))))))</f>
        <v/>
      </c>
    </row>
    <row r="10">
      <c r="A10" s="11" t="n"/>
      <c r="B10" s="11" t="n"/>
      <c r="C10" s="11" t="n"/>
      <c r="D10" s="11" t="n"/>
      <c r="E10" s="11" t="n"/>
      <c r="F10" s="11" t="n"/>
      <c r="G10" s="12" t="n"/>
      <c r="H10" s="12" t="n"/>
      <c r="I10" s="11" t="n"/>
      <c r="J10" s="12" t="n"/>
      <c r="K10" s="11" t="n"/>
      <c r="L10" s="11" t="n"/>
      <c r="M10" s="13" t="n"/>
      <c r="N10" s="14" t="n"/>
      <c r="O10" s="15">
        <f>IF(G10="","",ROUND((TODAY()-G10)/365.25,1))</f>
        <v/>
      </c>
      <c r="P10" s="16">
        <f>IF(G10="","",EDATE(G10,12*$B$2))</f>
        <v/>
      </c>
      <c r="Q10" s="17">
        <f>IF(G10="","",YEAR(G10)+$B$3)</f>
        <v/>
      </c>
      <c r="R10" s="17">
        <f>IF(G10="","",IF(AND(J10&lt;&gt;"",J10&lt;=TODAY()),"OS unsupported",IF(AND(J10&lt;&gt;"",J10&lt;=TODAY()+365),"OS ends &lt; 12 mo",IF(O10&gt;=$B$3,"Overdue",IF(P10&lt;=TODAY(),"Review now",IF(AND(H10&lt;&gt;"",H10&lt;=TODAY()),"Warranty ended","OK"))))))</f>
        <v/>
      </c>
    </row>
    <row r="11">
      <c r="A11" s="11" t="n"/>
      <c r="B11" s="11" t="n"/>
      <c r="C11" s="11" t="n"/>
      <c r="D11" s="11" t="n"/>
      <c r="E11" s="11" t="n"/>
      <c r="F11" s="11" t="n"/>
      <c r="G11" s="12" t="n"/>
      <c r="H11" s="12" t="n"/>
      <c r="I11" s="11" t="n"/>
      <c r="J11" s="12" t="n"/>
      <c r="K11" s="11" t="n"/>
      <c r="L11" s="11" t="n"/>
      <c r="M11" s="13" t="n"/>
      <c r="N11" s="14" t="n"/>
      <c r="O11" s="15">
        <f>IF(G11="","",ROUND((TODAY()-G11)/365.25,1))</f>
        <v/>
      </c>
      <c r="P11" s="16">
        <f>IF(G11="","",EDATE(G11,12*$B$2))</f>
        <v/>
      </c>
      <c r="Q11" s="17">
        <f>IF(G11="","",YEAR(G11)+$B$3)</f>
        <v/>
      </c>
      <c r="R11" s="17">
        <f>IF(G11="","",IF(AND(J11&lt;&gt;"",J11&lt;=TODAY()),"OS unsupported",IF(AND(J11&lt;&gt;"",J11&lt;=TODAY()+365),"OS ends &lt; 12 mo",IF(O11&gt;=$B$3,"Overdue",IF(P11&lt;=TODAY(),"Review now",IF(AND(H11&lt;&gt;"",H11&lt;=TODAY()),"Warranty ended","OK"))))))</f>
        <v/>
      </c>
    </row>
    <row r="12">
      <c r="A12" s="11" t="n"/>
      <c r="B12" s="11" t="n"/>
      <c r="C12" s="11" t="n"/>
      <c r="D12" s="11" t="n"/>
      <c r="E12" s="11" t="n"/>
      <c r="F12" s="11" t="n"/>
      <c r="G12" s="12" t="n"/>
      <c r="H12" s="12" t="n"/>
      <c r="I12" s="11" t="n"/>
      <c r="J12" s="12" t="n"/>
      <c r="K12" s="11" t="n"/>
      <c r="L12" s="11" t="n"/>
      <c r="M12" s="13" t="n"/>
      <c r="N12" s="14" t="n"/>
      <c r="O12" s="15">
        <f>IF(G12="","",ROUND((TODAY()-G12)/365.25,1))</f>
        <v/>
      </c>
      <c r="P12" s="16">
        <f>IF(G12="","",EDATE(G12,12*$B$2))</f>
        <v/>
      </c>
      <c r="Q12" s="17">
        <f>IF(G12="","",YEAR(G12)+$B$3)</f>
        <v/>
      </c>
      <c r="R12" s="17">
        <f>IF(G12="","",IF(AND(J12&lt;&gt;"",J12&lt;=TODAY()),"OS unsupported",IF(AND(J12&lt;&gt;"",J12&lt;=TODAY()+365),"OS ends &lt; 12 mo",IF(O12&gt;=$B$3,"Overdue",IF(P12&lt;=TODAY(),"Review now",IF(AND(H12&lt;&gt;"",H12&lt;=TODAY()),"Warranty ended","OK"))))))</f>
        <v/>
      </c>
    </row>
    <row r="13">
      <c r="A13" s="11" t="n"/>
      <c r="B13" s="11" t="n"/>
      <c r="C13" s="11" t="n"/>
      <c r="D13" s="11" t="n"/>
      <c r="E13" s="11" t="n"/>
      <c r="F13" s="11" t="n"/>
      <c r="G13" s="12" t="n"/>
      <c r="H13" s="12" t="n"/>
      <c r="I13" s="11" t="n"/>
      <c r="J13" s="12" t="n"/>
      <c r="K13" s="11" t="n"/>
      <c r="L13" s="11" t="n"/>
      <c r="M13" s="13" t="n"/>
      <c r="N13" s="14" t="n"/>
      <c r="O13" s="15">
        <f>IF(G13="","",ROUND((TODAY()-G13)/365.25,1))</f>
        <v/>
      </c>
      <c r="P13" s="16">
        <f>IF(G13="","",EDATE(G13,12*$B$2))</f>
        <v/>
      </c>
      <c r="Q13" s="17">
        <f>IF(G13="","",YEAR(G13)+$B$3)</f>
        <v/>
      </c>
      <c r="R13" s="17">
        <f>IF(G13="","",IF(AND(J13&lt;&gt;"",J13&lt;=TODAY()),"OS unsupported",IF(AND(J13&lt;&gt;"",J13&lt;=TODAY()+365),"OS ends &lt; 12 mo",IF(O13&gt;=$B$3,"Overdue",IF(P13&lt;=TODAY(),"Review now",IF(AND(H13&lt;&gt;"",H13&lt;=TODAY()),"Warranty ended","OK"))))))</f>
        <v/>
      </c>
    </row>
    <row r="14">
      <c r="A14" s="11" t="n"/>
      <c r="B14" s="11" t="n"/>
      <c r="C14" s="11" t="n"/>
      <c r="D14" s="11" t="n"/>
      <c r="E14" s="11" t="n"/>
      <c r="F14" s="11" t="n"/>
      <c r="G14" s="12" t="n"/>
      <c r="H14" s="12" t="n"/>
      <c r="I14" s="11" t="n"/>
      <c r="J14" s="12" t="n"/>
      <c r="K14" s="11" t="n"/>
      <c r="L14" s="11" t="n"/>
      <c r="M14" s="13" t="n"/>
      <c r="N14" s="14" t="n"/>
      <c r="O14" s="15">
        <f>IF(G14="","",ROUND((TODAY()-G14)/365.25,1))</f>
        <v/>
      </c>
      <c r="P14" s="16">
        <f>IF(G14="","",EDATE(G14,12*$B$2))</f>
        <v/>
      </c>
      <c r="Q14" s="17">
        <f>IF(G14="","",YEAR(G14)+$B$3)</f>
        <v/>
      </c>
      <c r="R14" s="17">
        <f>IF(G14="","",IF(AND(J14&lt;&gt;"",J14&lt;=TODAY()),"OS unsupported",IF(AND(J14&lt;&gt;"",J14&lt;=TODAY()+365),"OS ends &lt; 12 mo",IF(O14&gt;=$B$3,"Overdue",IF(P14&lt;=TODAY(),"Review now",IF(AND(H14&lt;&gt;"",H14&lt;=TODAY()),"Warranty ended","OK"))))))</f>
        <v/>
      </c>
    </row>
    <row r="15">
      <c r="A15" s="11" t="n"/>
      <c r="B15" s="11" t="n"/>
      <c r="C15" s="11" t="n"/>
      <c r="D15" s="11" t="n"/>
      <c r="E15" s="11" t="n"/>
      <c r="F15" s="11" t="n"/>
      <c r="G15" s="12" t="n"/>
      <c r="H15" s="12" t="n"/>
      <c r="I15" s="11" t="n"/>
      <c r="J15" s="12" t="n"/>
      <c r="K15" s="11" t="n"/>
      <c r="L15" s="11" t="n"/>
      <c r="M15" s="13" t="n"/>
      <c r="N15" s="14" t="n"/>
      <c r="O15" s="15">
        <f>IF(G15="","",ROUND((TODAY()-G15)/365.25,1))</f>
        <v/>
      </c>
      <c r="P15" s="16">
        <f>IF(G15="","",EDATE(G15,12*$B$2))</f>
        <v/>
      </c>
      <c r="Q15" s="17">
        <f>IF(G15="","",YEAR(G15)+$B$3)</f>
        <v/>
      </c>
      <c r="R15" s="17">
        <f>IF(G15="","",IF(AND(J15&lt;&gt;"",J15&lt;=TODAY()),"OS unsupported",IF(AND(J15&lt;&gt;"",J15&lt;=TODAY()+365),"OS ends &lt; 12 mo",IF(O15&gt;=$B$3,"Overdue",IF(P15&lt;=TODAY(),"Review now",IF(AND(H15&lt;&gt;"",H15&lt;=TODAY()),"Warranty ended","OK"))))))</f>
        <v/>
      </c>
    </row>
    <row r="16">
      <c r="A16" s="11" t="n"/>
      <c r="B16" s="11" t="n"/>
      <c r="C16" s="11" t="n"/>
      <c r="D16" s="11" t="n"/>
      <c r="E16" s="11" t="n"/>
      <c r="F16" s="11" t="n"/>
      <c r="G16" s="12" t="n"/>
      <c r="H16" s="12" t="n"/>
      <c r="I16" s="11" t="n"/>
      <c r="J16" s="12" t="n"/>
      <c r="K16" s="11" t="n"/>
      <c r="L16" s="11" t="n"/>
      <c r="M16" s="13" t="n"/>
      <c r="N16" s="14" t="n"/>
      <c r="O16" s="15">
        <f>IF(G16="","",ROUND((TODAY()-G16)/365.25,1))</f>
        <v/>
      </c>
      <c r="P16" s="16">
        <f>IF(G16="","",EDATE(G16,12*$B$2))</f>
        <v/>
      </c>
      <c r="Q16" s="17">
        <f>IF(G16="","",YEAR(G16)+$B$3)</f>
        <v/>
      </c>
      <c r="R16" s="17">
        <f>IF(G16="","",IF(AND(J16&lt;&gt;"",J16&lt;=TODAY()),"OS unsupported",IF(AND(J16&lt;&gt;"",J16&lt;=TODAY()+365),"OS ends &lt; 12 mo",IF(O16&gt;=$B$3,"Overdue",IF(P16&lt;=TODAY(),"Review now",IF(AND(H16&lt;&gt;"",H16&lt;=TODAY()),"Warranty ended","OK"))))))</f>
        <v/>
      </c>
    </row>
    <row r="17">
      <c r="A17" s="11" t="n"/>
      <c r="B17" s="11" t="n"/>
      <c r="C17" s="11" t="n"/>
      <c r="D17" s="11" t="n"/>
      <c r="E17" s="11" t="n"/>
      <c r="F17" s="11" t="n"/>
      <c r="G17" s="12" t="n"/>
      <c r="H17" s="12" t="n"/>
      <c r="I17" s="11" t="n"/>
      <c r="J17" s="12" t="n"/>
      <c r="K17" s="11" t="n"/>
      <c r="L17" s="11" t="n"/>
      <c r="M17" s="13" t="n"/>
      <c r="N17" s="14" t="n"/>
      <c r="O17" s="15">
        <f>IF(G17="","",ROUND((TODAY()-G17)/365.25,1))</f>
        <v/>
      </c>
      <c r="P17" s="16">
        <f>IF(G17="","",EDATE(G17,12*$B$2))</f>
        <v/>
      </c>
      <c r="Q17" s="17">
        <f>IF(G17="","",YEAR(G17)+$B$3)</f>
        <v/>
      </c>
      <c r="R17" s="17">
        <f>IF(G17="","",IF(AND(J17&lt;&gt;"",J17&lt;=TODAY()),"OS unsupported",IF(AND(J17&lt;&gt;"",J17&lt;=TODAY()+365),"OS ends &lt; 12 mo",IF(O17&gt;=$B$3,"Overdue",IF(P17&lt;=TODAY(),"Review now",IF(AND(H17&lt;&gt;"",H17&lt;=TODAY()),"Warranty ended","OK"))))))</f>
        <v/>
      </c>
    </row>
    <row r="18">
      <c r="A18" s="11" t="n"/>
      <c r="B18" s="11" t="n"/>
      <c r="C18" s="11" t="n"/>
      <c r="D18" s="11" t="n"/>
      <c r="E18" s="11" t="n"/>
      <c r="F18" s="11" t="n"/>
      <c r="G18" s="12" t="n"/>
      <c r="H18" s="12" t="n"/>
      <c r="I18" s="11" t="n"/>
      <c r="J18" s="12" t="n"/>
      <c r="K18" s="11" t="n"/>
      <c r="L18" s="11" t="n"/>
      <c r="M18" s="13" t="n"/>
      <c r="N18" s="14" t="n"/>
      <c r="O18" s="15">
        <f>IF(G18="","",ROUND((TODAY()-G18)/365.25,1))</f>
        <v/>
      </c>
      <c r="P18" s="16">
        <f>IF(G18="","",EDATE(G18,12*$B$2))</f>
        <v/>
      </c>
      <c r="Q18" s="17">
        <f>IF(G18="","",YEAR(G18)+$B$3)</f>
        <v/>
      </c>
      <c r="R18" s="17">
        <f>IF(G18="","",IF(AND(J18&lt;&gt;"",J18&lt;=TODAY()),"OS unsupported",IF(AND(J18&lt;&gt;"",J18&lt;=TODAY()+365),"OS ends &lt; 12 mo",IF(O18&gt;=$B$3,"Overdue",IF(P18&lt;=TODAY(),"Review now",IF(AND(H18&lt;&gt;"",H18&lt;=TODAY()),"Warranty ended","OK"))))))</f>
        <v/>
      </c>
    </row>
    <row r="19">
      <c r="A19" s="11" t="n"/>
      <c r="B19" s="11" t="n"/>
      <c r="C19" s="11" t="n"/>
      <c r="D19" s="11" t="n"/>
      <c r="E19" s="11" t="n"/>
      <c r="F19" s="11" t="n"/>
      <c r="G19" s="12" t="n"/>
      <c r="H19" s="12" t="n"/>
      <c r="I19" s="11" t="n"/>
      <c r="J19" s="12" t="n"/>
      <c r="K19" s="11" t="n"/>
      <c r="L19" s="11" t="n"/>
      <c r="M19" s="13" t="n"/>
      <c r="N19" s="14" t="n"/>
      <c r="O19" s="15">
        <f>IF(G19="","",ROUND((TODAY()-G19)/365.25,1))</f>
        <v/>
      </c>
      <c r="P19" s="16">
        <f>IF(G19="","",EDATE(G19,12*$B$2))</f>
        <v/>
      </c>
      <c r="Q19" s="17">
        <f>IF(G19="","",YEAR(G19)+$B$3)</f>
        <v/>
      </c>
      <c r="R19" s="17">
        <f>IF(G19="","",IF(AND(J19&lt;&gt;"",J19&lt;=TODAY()),"OS unsupported",IF(AND(J19&lt;&gt;"",J19&lt;=TODAY()+365),"OS ends &lt; 12 mo",IF(O19&gt;=$B$3,"Overdue",IF(P19&lt;=TODAY(),"Review now",IF(AND(H19&lt;&gt;"",H19&lt;=TODAY()),"Warranty ended","OK"))))))</f>
        <v/>
      </c>
    </row>
    <row r="20">
      <c r="A20" s="11" t="n"/>
      <c r="B20" s="11" t="n"/>
      <c r="C20" s="11" t="n"/>
      <c r="D20" s="11" t="n"/>
      <c r="E20" s="11" t="n"/>
      <c r="F20" s="11" t="n"/>
      <c r="G20" s="12" t="n"/>
      <c r="H20" s="12" t="n"/>
      <c r="I20" s="11" t="n"/>
      <c r="J20" s="12" t="n"/>
      <c r="K20" s="11" t="n"/>
      <c r="L20" s="11" t="n"/>
      <c r="M20" s="13" t="n"/>
      <c r="N20" s="14" t="n"/>
      <c r="O20" s="15">
        <f>IF(G20="","",ROUND((TODAY()-G20)/365.25,1))</f>
        <v/>
      </c>
      <c r="P20" s="16">
        <f>IF(G20="","",EDATE(G20,12*$B$2))</f>
        <v/>
      </c>
      <c r="Q20" s="17">
        <f>IF(G20="","",YEAR(G20)+$B$3)</f>
        <v/>
      </c>
      <c r="R20" s="17">
        <f>IF(G20="","",IF(AND(J20&lt;&gt;"",J20&lt;=TODAY()),"OS unsupported",IF(AND(J20&lt;&gt;"",J20&lt;=TODAY()+365),"OS ends &lt; 12 mo",IF(O20&gt;=$B$3,"Overdue",IF(P20&lt;=TODAY(),"Review now",IF(AND(H20&lt;&gt;"",H20&lt;=TODAY()),"Warranty ended","OK"))))))</f>
        <v/>
      </c>
    </row>
    <row r="21">
      <c r="A21" s="11" t="n"/>
      <c r="B21" s="11" t="n"/>
      <c r="C21" s="11" t="n"/>
      <c r="D21" s="11" t="n"/>
      <c r="E21" s="11" t="n"/>
      <c r="F21" s="11" t="n"/>
      <c r="G21" s="12" t="n"/>
      <c r="H21" s="12" t="n"/>
      <c r="I21" s="11" t="n"/>
      <c r="J21" s="12" t="n"/>
      <c r="K21" s="11" t="n"/>
      <c r="L21" s="11" t="n"/>
      <c r="M21" s="13" t="n"/>
      <c r="N21" s="14" t="n"/>
      <c r="O21" s="15">
        <f>IF(G21="","",ROUND((TODAY()-G21)/365.25,1))</f>
        <v/>
      </c>
      <c r="P21" s="16">
        <f>IF(G21="","",EDATE(G21,12*$B$2))</f>
        <v/>
      </c>
      <c r="Q21" s="17">
        <f>IF(G21="","",YEAR(G21)+$B$3)</f>
        <v/>
      </c>
      <c r="R21" s="17">
        <f>IF(G21="","",IF(AND(J21&lt;&gt;"",J21&lt;=TODAY()),"OS unsupported",IF(AND(J21&lt;&gt;"",J21&lt;=TODAY()+365),"OS ends &lt; 12 mo",IF(O21&gt;=$B$3,"Overdue",IF(P21&lt;=TODAY(),"Review now",IF(AND(H21&lt;&gt;"",H21&lt;=TODAY()),"Warranty ended","OK"))))))</f>
        <v/>
      </c>
    </row>
    <row r="22">
      <c r="A22" s="11" t="n"/>
      <c r="B22" s="11" t="n"/>
      <c r="C22" s="11" t="n"/>
      <c r="D22" s="11" t="n"/>
      <c r="E22" s="11" t="n"/>
      <c r="F22" s="11" t="n"/>
      <c r="G22" s="12" t="n"/>
      <c r="H22" s="12" t="n"/>
      <c r="I22" s="11" t="n"/>
      <c r="J22" s="12" t="n"/>
      <c r="K22" s="11" t="n"/>
      <c r="L22" s="11" t="n"/>
      <c r="M22" s="13" t="n"/>
      <c r="N22" s="14" t="n"/>
      <c r="O22" s="15">
        <f>IF(G22="","",ROUND((TODAY()-G22)/365.25,1))</f>
        <v/>
      </c>
      <c r="P22" s="16">
        <f>IF(G22="","",EDATE(G22,12*$B$2))</f>
        <v/>
      </c>
      <c r="Q22" s="17">
        <f>IF(G22="","",YEAR(G22)+$B$3)</f>
        <v/>
      </c>
      <c r="R22" s="17">
        <f>IF(G22="","",IF(AND(J22&lt;&gt;"",J22&lt;=TODAY()),"OS unsupported",IF(AND(J22&lt;&gt;"",J22&lt;=TODAY()+365),"OS ends &lt; 12 mo",IF(O22&gt;=$B$3,"Overdue",IF(P22&lt;=TODAY(),"Review now",IF(AND(H22&lt;&gt;"",H22&lt;=TODAY()),"Warranty ended","OK"))))))</f>
        <v/>
      </c>
    </row>
    <row r="23">
      <c r="A23" s="11" t="n"/>
      <c r="B23" s="11" t="n"/>
      <c r="C23" s="11" t="n"/>
      <c r="D23" s="11" t="n"/>
      <c r="E23" s="11" t="n"/>
      <c r="F23" s="11" t="n"/>
      <c r="G23" s="12" t="n"/>
      <c r="H23" s="12" t="n"/>
      <c r="I23" s="11" t="n"/>
      <c r="J23" s="12" t="n"/>
      <c r="K23" s="11" t="n"/>
      <c r="L23" s="11" t="n"/>
      <c r="M23" s="13" t="n"/>
      <c r="N23" s="14" t="n"/>
      <c r="O23" s="15">
        <f>IF(G23="","",ROUND((TODAY()-G23)/365.25,1))</f>
        <v/>
      </c>
      <c r="P23" s="16">
        <f>IF(G23="","",EDATE(G23,12*$B$2))</f>
        <v/>
      </c>
      <c r="Q23" s="17">
        <f>IF(G23="","",YEAR(G23)+$B$3)</f>
        <v/>
      </c>
      <c r="R23" s="17">
        <f>IF(G23="","",IF(AND(J23&lt;&gt;"",J23&lt;=TODAY()),"OS unsupported",IF(AND(J23&lt;&gt;"",J23&lt;=TODAY()+365),"OS ends &lt; 12 mo",IF(O23&gt;=$B$3,"Overdue",IF(P23&lt;=TODAY(),"Review now",IF(AND(H23&lt;&gt;"",H23&lt;=TODAY()),"Warranty ended","OK"))))))</f>
        <v/>
      </c>
    </row>
    <row r="24">
      <c r="A24" s="11" t="n"/>
      <c r="B24" s="11" t="n"/>
      <c r="C24" s="11" t="n"/>
      <c r="D24" s="11" t="n"/>
      <c r="E24" s="11" t="n"/>
      <c r="F24" s="11" t="n"/>
      <c r="G24" s="12" t="n"/>
      <c r="H24" s="12" t="n"/>
      <c r="I24" s="11" t="n"/>
      <c r="J24" s="12" t="n"/>
      <c r="K24" s="11" t="n"/>
      <c r="L24" s="11" t="n"/>
      <c r="M24" s="13" t="n"/>
      <c r="N24" s="14" t="n"/>
      <c r="O24" s="15">
        <f>IF(G24="","",ROUND((TODAY()-G24)/365.25,1))</f>
        <v/>
      </c>
      <c r="P24" s="16">
        <f>IF(G24="","",EDATE(G24,12*$B$2))</f>
        <v/>
      </c>
      <c r="Q24" s="17">
        <f>IF(G24="","",YEAR(G24)+$B$3)</f>
        <v/>
      </c>
      <c r="R24" s="17">
        <f>IF(G24="","",IF(AND(J24&lt;&gt;"",J24&lt;=TODAY()),"OS unsupported",IF(AND(J24&lt;&gt;"",J24&lt;=TODAY()+365),"OS ends &lt; 12 mo",IF(O24&gt;=$B$3,"Overdue",IF(P24&lt;=TODAY(),"Review now",IF(AND(H24&lt;&gt;"",H24&lt;=TODAY()),"Warranty ended","OK"))))))</f>
        <v/>
      </c>
    </row>
    <row r="25">
      <c r="A25" s="11" t="n"/>
      <c r="B25" s="11" t="n"/>
      <c r="C25" s="11" t="n"/>
      <c r="D25" s="11" t="n"/>
      <c r="E25" s="11" t="n"/>
      <c r="F25" s="11" t="n"/>
      <c r="G25" s="12" t="n"/>
      <c r="H25" s="12" t="n"/>
      <c r="I25" s="11" t="n"/>
      <c r="J25" s="12" t="n"/>
      <c r="K25" s="11" t="n"/>
      <c r="L25" s="11" t="n"/>
      <c r="M25" s="13" t="n"/>
      <c r="N25" s="14" t="n"/>
      <c r="O25" s="15">
        <f>IF(G25="","",ROUND((TODAY()-G25)/365.25,1))</f>
        <v/>
      </c>
      <c r="P25" s="16">
        <f>IF(G25="","",EDATE(G25,12*$B$2))</f>
        <v/>
      </c>
      <c r="Q25" s="17">
        <f>IF(G25="","",YEAR(G25)+$B$3)</f>
        <v/>
      </c>
      <c r="R25" s="17">
        <f>IF(G25="","",IF(AND(J25&lt;&gt;"",J25&lt;=TODAY()),"OS unsupported",IF(AND(J25&lt;&gt;"",J25&lt;=TODAY()+365),"OS ends &lt; 12 mo",IF(O25&gt;=$B$3,"Overdue",IF(P25&lt;=TODAY(),"Review now",IF(AND(H25&lt;&gt;"",H25&lt;=TODAY()),"Warranty ended","OK"))))))</f>
        <v/>
      </c>
    </row>
    <row r="26">
      <c r="A26" s="11" t="n"/>
      <c r="B26" s="11" t="n"/>
      <c r="C26" s="11" t="n"/>
      <c r="D26" s="11" t="n"/>
      <c r="E26" s="11" t="n"/>
      <c r="F26" s="11" t="n"/>
      <c r="G26" s="12" t="n"/>
      <c r="H26" s="12" t="n"/>
      <c r="I26" s="11" t="n"/>
      <c r="J26" s="12" t="n"/>
      <c r="K26" s="11" t="n"/>
      <c r="L26" s="11" t="n"/>
      <c r="M26" s="13" t="n"/>
      <c r="N26" s="14" t="n"/>
      <c r="O26" s="15">
        <f>IF(G26="","",ROUND((TODAY()-G26)/365.25,1))</f>
        <v/>
      </c>
      <c r="P26" s="16">
        <f>IF(G26="","",EDATE(G26,12*$B$2))</f>
        <v/>
      </c>
      <c r="Q26" s="17">
        <f>IF(G26="","",YEAR(G26)+$B$3)</f>
        <v/>
      </c>
      <c r="R26" s="17">
        <f>IF(G26="","",IF(AND(J26&lt;&gt;"",J26&lt;=TODAY()),"OS unsupported",IF(AND(J26&lt;&gt;"",J26&lt;=TODAY()+365),"OS ends &lt; 12 mo",IF(O26&gt;=$B$3,"Overdue",IF(P26&lt;=TODAY(),"Review now",IF(AND(H26&lt;&gt;"",H26&lt;=TODAY()),"Warranty ended","OK"))))))</f>
        <v/>
      </c>
    </row>
    <row r="27">
      <c r="A27" s="11" t="n"/>
      <c r="B27" s="11" t="n"/>
      <c r="C27" s="11" t="n"/>
      <c r="D27" s="11" t="n"/>
      <c r="E27" s="11" t="n"/>
      <c r="F27" s="11" t="n"/>
      <c r="G27" s="12" t="n"/>
      <c r="H27" s="12" t="n"/>
      <c r="I27" s="11" t="n"/>
      <c r="J27" s="12" t="n"/>
      <c r="K27" s="11" t="n"/>
      <c r="L27" s="11" t="n"/>
      <c r="M27" s="13" t="n"/>
      <c r="N27" s="14" t="n"/>
      <c r="O27" s="15">
        <f>IF(G27="","",ROUND((TODAY()-G27)/365.25,1))</f>
        <v/>
      </c>
      <c r="P27" s="16">
        <f>IF(G27="","",EDATE(G27,12*$B$2))</f>
        <v/>
      </c>
      <c r="Q27" s="17">
        <f>IF(G27="","",YEAR(G27)+$B$3)</f>
        <v/>
      </c>
      <c r="R27" s="17">
        <f>IF(G27="","",IF(AND(J27&lt;&gt;"",J27&lt;=TODAY()),"OS unsupported",IF(AND(J27&lt;&gt;"",J27&lt;=TODAY()+365),"OS ends &lt; 12 mo",IF(O27&gt;=$B$3,"Overdue",IF(P27&lt;=TODAY(),"Review now",IF(AND(H27&lt;&gt;"",H27&lt;=TODAY()),"Warranty ended","OK"))))))</f>
        <v/>
      </c>
    </row>
    <row r="28">
      <c r="A28" s="11" t="n"/>
      <c r="B28" s="11" t="n"/>
      <c r="C28" s="11" t="n"/>
      <c r="D28" s="11" t="n"/>
      <c r="E28" s="11" t="n"/>
      <c r="F28" s="11" t="n"/>
      <c r="G28" s="12" t="n"/>
      <c r="H28" s="12" t="n"/>
      <c r="I28" s="11" t="n"/>
      <c r="J28" s="12" t="n"/>
      <c r="K28" s="11" t="n"/>
      <c r="L28" s="11" t="n"/>
      <c r="M28" s="13" t="n"/>
      <c r="N28" s="14" t="n"/>
      <c r="O28" s="15">
        <f>IF(G28="","",ROUND((TODAY()-G28)/365.25,1))</f>
        <v/>
      </c>
      <c r="P28" s="16">
        <f>IF(G28="","",EDATE(G28,12*$B$2))</f>
        <v/>
      </c>
      <c r="Q28" s="17">
        <f>IF(G28="","",YEAR(G28)+$B$3)</f>
        <v/>
      </c>
      <c r="R28" s="17">
        <f>IF(G28="","",IF(AND(J28&lt;&gt;"",J28&lt;=TODAY()),"OS unsupported",IF(AND(J28&lt;&gt;"",J28&lt;=TODAY()+365),"OS ends &lt; 12 mo",IF(O28&gt;=$B$3,"Overdue",IF(P28&lt;=TODAY(),"Review now",IF(AND(H28&lt;&gt;"",H28&lt;=TODAY()),"Warranty ended","OK"))))))</f>
        <v/>
      </c>
    </row>
    <row r="29">
      <c r="A29" s="11" t="n"/>
      <c r="B29" s="11" t="n"/>
      <c r="C29" s="11" t="n"/>
      <c r="D29" s="11" t="n"/>
      <c r="E29" s="11" t="n"/>
      <c r="F29" s="11" t="n"/>
      <c r="G29" s="12" t="n"/>
      <c r="H29" s="12" t="n"/>
      <c r="I29" s="11" t="n"/>
      <c r="J29" s="12" t="n"/>
      <c r="K29" s="11" t="n"/>
      <c r="L29" s="11" t="n"/>
      <c r="M29" s="13" t="n"/>
      <c r="N29" s="14" t="n"/>
      <c r="O29" s="15">
        <f>IF(G29="","",ROUND((TODAY()-G29)/365.25,1))</f>
        <v/>
      </c>
      <c r="P29" s="16">
        <f>IF(G29="","",EDATE(G29,12*$B$2))</f>
        <v/>
      </c>
      <c r="Q29" s="17">
        <f>IF(G29="","",YEAR(G29)+$B$3)</f>
        <v/>
      </c>
      <c r="R29" s="17">
        <f>IF(G29="","",IF(AND(J29&lt;&gt;"",J29&lt;=TODAY()),"OS unsupported",IF(AND(J29&lt;&gt;"",J29&lt;=TODAY()+365),"OS ends &lt; 12 mo",IF(O29&gt;=$B$3,"Overdue",IF(P29&lt;=TODAY(),"Review now",IF(AND(H29&lt;&gt;"",H29&lt;=TODAY()),"Warranty ended","OK"))))))</f>
        <v/>
      </c>
    </row>
    <row r="30">
      <c r="A30" s="11" t="n"/>
      <c r="B30" s="11" t="n"/>
      <c r="C30" s="11" t="n"/>
      <c r="D30" s="11" t="n"/>
      <c r="E30" s="11" t="n"/>
      <c r="F30" s="11" t="n"/>
      <c r="G30" s="12" t="n"/>
      <c r="H30" s="12" t="n"/>
      <c r="I30" s="11" t="n"/>
      <c r="J30" s="12" t="n"/>
      <c r="K30" s="11" t="n"/>
      <c r="L30" s="11" t="n"/>
      <c r="M30" s="13" t="n"/>
      <c r="N30" s="14" t="n"/>
      <c r="O30" s="15">
        <f>IF(G30="","",ROUND((TODAY()-G30)/365.25,1))</f>
        <v/>
      </c>
      <c r="P30" s="16">
        <f>IF(G30="","",EDATE(G30,12*$B$2))</f>
        <v/>
      </c>
      <c r="Q30" s="17">
        <f>IF(G30="","",YEAR(G30)+$B$3)</f>
        <v/>
      </c>
      <c r="R30" s="17">
        <f>IF(G30="","",IF(AND(J30&lt;&gt;"",J30&lt;=TODAY()),"OS unsupported",IF(AND(J30&lt;&gt;"",J30&lt;=TODAY()+365),"OS ends &lt; 12 mo",IF(O30&gt;=$B$3,"Overdue",IF(P30&lt;=TODAY(),"Review now",IF(AND(H30&lt;&gt;"",H30&lt;=TODAY()),"Warranty ended","OK"))))))</f>
        <v/>
      </c>
    </row>
    <row r="31">
      <c r="A31" s="11" t="n"/>
      <c r="B31" s="11" t="n"/>
      <c r="C31" s="11" t="n"/>
      <c r="D31" s="11" t="n"/>
      <c r="E31" s="11" t="n"/>
      <c r="F31" s="11" t="n"/>
      <c r="G31" s="12" t="n"/>
      <c r="H31" s="12" t="n"/>
      <c r="I31" s="11" t="n"/>
      <c r="J31" s="12" t="n"/>
      <c r="K31" s="11" t="n"/>
      <c r="L31" s="11" t="n"/>
      <c r="M31" s="13" t="n"/>
      <c r="N31" s="14" t="n"/>
      <c r="O31" s="15">
        <f>IF(G31="","",ROUND((TODAY()-G31)/365.25,1))</f>
        <v/>
      </c>
      <c r="P31" s="16">
        <f>IF(G31="","",EDATE(G31,12*$B$2))</f>
        <v/>
      </c>
      <c r="Q31" s="17">
        <f>IF(G31="","",YEAR(G31)+$B$3)</f>
        <v/>
      </c>
      <c r="R31" s="17">
        <f>IF(G31="","",IF(AND(J31&lt;&gt;"",J31&lt;=TODAY()),"OS unsupported",IF(AND(J31&lt;&gt;"",J31&lt;=TODAY()+365),"OS ends &lt; 12 mo",IF(O31&gt;=$B$3,"Overdue",IF(P31&lt;=TODAY(),"Review now",IF(AND(H31&lt;&gt;"",H31&lt;=TODAY()),"Warranty ended","OK"))))))</f>
        <v/>
      </c>
    </row>
    <row r="32">
      <c r="A32" s="11" t="n"/>
      <c r="B32" s="11" t="n"/>
      <c r="C32" s="11" t="n"/>
      <c r="D32" s="11" t="n"/>
      <c r="E32" s="11" t="n"/>
      <c r="F32" s="11" t="n"/>
      <c r="G32" s="12" t="n"/>
      <c r="H32" s="12" t="n"/>
      <c r="I32" s="11" t="n"/>
      <c r="J32" s="12" t="n"/>
      <c r="K32" s="11" t="n"/>
      <c r="L32" s="11" t="n"/>
      <c r="M32" s="13" t="n"/>
      <c r="N32" s="14" t="n"/>
      <c r="O32" s="15">
        <f>IF(G32="","",ROUND((TODAY()-G32)/365.25,1))</f>
        <v/>
      </c>
      <c r="P32" s="16">
        <f>IF(G32="","",EDATE(G32,12*$B$2))</f>
        <v/>
      </c>
      <c r="Q32" s="17">
        <f>IF(G32="","",YEAR(G32)+$B$3)</f>
        <v/>
      </c>
      <c r="R32" s="17">
        <f>IF(G32="","",IF(AND(J32&lt;&gt;"",J32&lt;=TODAY()),"OS unsupported",IF(AND(J32&lt;&gt;"",J32&lt;=TODAY()+365),"OS ends &lt; 12 mo",IF(O32&gt;=$B$3,"Overdue",IF(P32&lt;=TODAY(),"Review now",IF(AND(H32&lt;&gt;"",H32&lt;=TODAY()),"Warranty ended","OK"))))))</f>
        <v/>
      </c>
    </row>
    <row r="33">
      <c r="A33" s="11" t="n"/>
      <c r="B33" s="11" t="n"/>
      <c r="C33" s="11" t="n"/>
      <c r="D33" s="11" t="n"/>
      <c r="E33" s="11" t="n"/>
      <c r="F33" s="11" t="n"/>
      <c r="G33" s="12" t="n"/>
      <c r="H33" s="12" t="n"/>
      <c r="I33" s="11" t="n"/>
      <c r="J33" s="12" t="n"/>
      <c r="K33" s="11" t="n"/>
      <c r="L33" s="11" t="n"/>
      <c r="M33" s="13" t="n"/>
      <c r="N33" s="14" t="n"/>
      <c r="O33" s="15">
        <f>IF(G33="","",ROUND((TODAY()-G33)/365.25,1))</f>
        <v/>
      </c>
      <c r="P33" s="16">
        <f>IF(G33="","",EDATE(G33,12*$B$2))</f>
        <v/>
      </c>
      <c r="Q33" s="17">
        <f>IF(G33="","",YEAR(G33)+$B$3)</f>
        <v/>
      </c>
      <c r="R33" s="17">
        <f>IF(G33="","",IF(AND(J33&lt;&gt;"",J33&lt;=TODAY()),"OS unsupported",IF(AND(J33&lt;&gt;"",J33&lt;=TODAY()+365),"OS ends &lt; 12 mo",IF(O33&gt;=$B$3,"Overdue",IF(P33&lt;=TODAY(),"Review now",IF(AND(H33&lt;&gt;"",H33&lt;=TODAY()),"Warranty ended","OK"))))))</f>
        <v/>
      </c>
    </row>
    <row r="34">
      <c r="A34" s="11" t="n"/>
      <c r="B34" s="11" t="n"/>
      <c r="C34" s="11" t="n"/>
      <c r="D34" s="11" t="n"/>
      <c r="E34" s="11" t="n"/>
      <c r="F34" s="11" t="n"/>
      <c r="G34" s="12" t="n"/>
      <c r="H34" s="12" t="n"/>
      <c r="I34" s="11" t="n"/>
      <c r="J34" s="12" t="n"/>
      <c r="K34" s="11" t="n"/>
      <c r="L34" s="11" t="n"/>
      <c r="M34" s="13" t="n"/>
      <c r="N34" s="14" t="n"/>
      <c r="O34" s="15">
        <f>IF(G34="","",ROUND((TODAY()-G34)/365.25,1))</f>
        <v/>
      </c>
      <c r="P34" s="16">
        <f>IF(G34="","",EDATE(G34,12*$B$2))</f>
        <v/>
      </c>
      <c r="Q34" s="17">
        <f>IF(G34="","",YEAR(G34)+$B$3)</f>
        <v/>
      </c>
      <c r="R34" s="17">
        <f>IF(G34="","",IF(AND(J34&lt;&gt;"",J34&lt;=TODAY()),"OS unsupported",IF(AND(J34&lt;&gt;"",J34&lt;=TODAY()+365),"OS ends &lt; 12 mo",IF(O34&gt;=$B$3,"Overdue",IF(P34&lt;=TODAY(),"Review now",IF(AND(H34&lt;&gt;"",H34&lt;=TODAY()),"Warranty ended","OK"))))))</f>
        <v/>
      </c>
    </row>
    <row r="35">
      <c r="A35" s="11" t="n"/>
      <c r="B35" s="11" t="n"/>
      <c r="C35" s="11" t="n"/>
      <c r="D35" s="11" t="n"/>
      <c r="E35" s="11" t="n"/>
      <c r="F35" s="11" t="n"/>
      <c r="G35" s="12" t="n"/>
      <c r="H35" s="12" t="n"/>
      <c r="I35" s="11" t="n"/>
      <c r="J35" s="12" t="n"/>
      <c r="K35" s="11" t="n"/>
      <c r="L35" s="11" t="n"/>
      <c r="M35" s="13" t="n"/>
      <c r="N35" s="14" t="n"/>
      <c r="O35" s="15">
        <f>IF(G35="","",ROUND((TODAY()-G35)/365.25,1))</f>
        <v/>
      </c>
      <c r="P35" s="16">
        <f>IF(G35="","",EDATE(G35,12*$B$2))</f>
        <v/>
      </c>
      <c r="Q35" s="17">
        <f>IF(G35="","",YEAR(G35)+$B$3)</f>
        <v/>
      </c>
      <c r="R35" s="17">
        <f>IF(G35="","",IF(AND(J35&lt;&gt;"",J35&lt;=TODAY()),"OS unsupported",IF(AND(J35&lt;&gt;"",J35&lt;=TODAY()+365),"OS ends &lt; 12 mo",IF(O35&gt;=$B$3,"Overdue",IF(P35&lt;=TODAY(),"Review now",IF(AND(H35&lt;&gt;"",H35&lt;=TODAY()),"Warranty ended","OK"))))))</f>
        <v/>
      </c>
    </row>
    <row r="36">
      <c r="A36" s="11" t="n"/>
      <c r="B36" s="11" t="n"/>
      <c r="C36" s="11" t="n"/>
      <c r="D36" s="11" t="n"/>
      <c r="E36" s="11" t="n"/>
      <c r="F36" s="11" t="n"/>
      <c r="G36" s="12" t="n"/>
      <c r="H36" s="12" t="n"/>
      <c r="I36" s="11" t="n"/>
      <c r="J36" s="12" t="n"/>
      <c r="K36" s="11" t="n"/>
      <c r="L36" s="11" t="n"/>
      <c r="M36" s="13" t="n"/>
      <c r="N36" s="14" t="n"/>
      <c r="O36" s="15">
        <f>IF(G36="","",ROUND((TODAY()-G36)/365.25,1))</f>
        <v/>
      </c>
      <c r="P36" s="16">
        <f>IF(G36="","",EDATE(G36,12*$B$2))</f>
        <v/>
      </c>
      <c r="Q36" s="17">
        <f>IF(G36="","",YEAR(G36)+$B$3)</f>
        <v/>
      </c>
      <c r="R36" s="17">
        <f>IF(G36="","",IF(AND(J36&lt;&gt;"",J36&lt;=TODAY()),"OS unsupported",IF(AND(J36&lt;&gt;"",J36&lt;=TODAY()+365),"OS ends &lt; 12 mo",IF(O36&gt;=$B$3,"Overdue",IF(P36&lt;=TODAY(),"Review now",IF(AND(H36&lt;&gt;"",H36&lt;=TODAY()),"Warranty ended","OK"))))))</f>
        <v/>
      </c>
    </row>
    <row r="37">
      <c r="A37" s="11" t="n"/>
      <c r="B37" s="11" t="n"/>
      <c r="C37" s="11" t="n"/>
      <c r="D37" s="11" t="n"/>
      <c r="E37" s="11" t="n"/>
      <c r="F37" s="11" t="n"/>
      <c r="G37" s="12" t="n"/>
      <c r="H37" s="12" t="n"/>
      <c r="I37" s="11" t="n"/>
      <c r="J37" s="12" t="n"/>
      <c r="K37" s="11" t="n"/>
      <c r="L37" s="11" t="n"/>
      <c r="M37" s="13" t="n"/>
      <c r="N37" s="14" t="n"/>
      <c r="O37" s="15">
        <f>IF(G37="","",ROUND((TODAY()-G37)/365.25,1))</f>
        <v/>
      </c>
      <c r="P37" s="16">
        <f>IF(G37="","",EDATE(G37,12*$B$2))</f>
        <v/>
      </c>
      <c r="Q37" s="17">
        <f>IF(G37="","",YEAR(G37)+$B$3)</f>
        <v/>
      </c>
      <c r="R37" s="17">
        <f>IF(G37="","",IF(AND(J37&lt;&gt;"",J37&lt;=TODAY()),"OS unsupported",IF(AND(J37&lt;&gt;"",J37&lt;=TODAY()+365),"OS ends &lt; 12 mo",IF(O37&gt;=$B$3,"Overdue",IF(P37&lt;=TODAY(),"Review now",IF(AND(H37&lt;&gt;"",H37&lt;=TODAY()),"Warranty ended","OK"))))))</f>
        <v/>
      </c>
    </row>
    <row r="38">
      <c r="A38" s="11" t="n"/>
      <c r="B38" s="11" t="n"/>
      <c r="C38" s="11" t="n"/>
      <c r="D38" s="11" t="n"/>
      <c r="E38" s="11" t="n"/>
      <c r="F38" s="11" t="n"/>
      <c r="G38" s="12" t="n"/>
      <c r="H38" s="12" t="n"/>
      <c r="I38" s="11" t="n"/>
      <c r="J38" s="12" t="n"/>
      <c r="K38" s="11" t="n"/>
      <c r="L38" s="11" t="n"/>
      <c r="M38" s="13" t="n"/>
      <c r="N38" s="14" t="n"/>
      <c r="O38" s="15">
        <f>IF(G38="","",ROUND((TODAY()-G38)/365.25,1))</f>
        <v/>
      </c>
      <c r="P38" s="16">
        <f>IF(G38="","",EDATE(G38,12*$B$2))</f>
        <v/>
      </c>
      <c r="Q38" s="17">
        <f>IF(G38="","",YEAR(G38)+$B$3)</f>
        <v/>
      </c>
      <c r="R38" s="17">
        <f>IF(G38="","",IF(AND(J38&lt;&gt;"",J38&lt;=TODAY()),"OS unsupported",IF(AND(J38&lt;&gt;"",J38&lt;=TODAY()+365),"OS ends &lt; 12 mo",IF(O38&gt;=$B$3,"Overdue",IF(P38&lt;=TODAY(),"Review now",IF(AND(H38&lt;&gt;"",H38&lt;=TODAY()),"Warranty ended","OK"))))))</f>
        <v/>
      </c>
    </row>
    <row r="39">
      <c r="A39" s="11" t="n"/>
      <c r="B39" s="11" t="n"/>
      <c r="C39" s="11" t="n"/>
      <c r="D39" s="11" t="n"/>
      <c r="E39" s="11" t="n"/>
      <c r="F39" s="11" t="n"/>
      <c r="G39" s="12" t="n"/>
      <c r="H39" s="12" t="n"/>
      <c r="I39" s="11" t="n"/>
      <c r="J39" s="12" t="n"/>
      <c r="K39" s="11" t="n"/>
      <c r="L39" s="11" t="n"/>
      <c r="M39" s="13" t="n"/>
      <c r="N39" s="14" t="n"/>
      <c r="O39" s="15">
        <f>IF(G39="","",ROUND((TODAY()-G39)/365.25,1))</f>
        <v/>
      </c>
      <c r="P39" s="16">
        <f>IF(G39="","",EDATE(G39,12*$B$2))</f>
        <v/>
      </c>
      <c r="Q39" s="17">
        <f>IF(G39="","",YEAR(G39)+$B$3)</f>
        <v/>
      </c>
      <c r="R39" s="17">
        <f>IF(G39="","",IF(AND(J39&lt;&gt;"",J39&lt;=TODAY()),"OS unsupported",IF(AND(J39&lt;&gt;"",J39&lt;=TODAY()+365),"OS ends &lt; 12 mo",IF(O39&gt;=$B$3,"Overdue",IF(P39&lt;=TODAY(),"Review now",IF(AND(H39&lt;&gt;"",H39&lt;=TODAY()),"Warranty ended","OK"))))))</f>
        <v/>
      </c>
    </row>
    <row r="40">
      <c r="A40" s="11" t="n"/>
      <c r="B40" s="11" t="n"/>
      <c r="C40" s="11" t="n"/>
      <c r="D40" s="11" t="n"/>
      <c r="E40" s="11" t="n"/>
      <c r="F40" s="11" t="n"/>
      <c r="G40" s="12" t="n"/>
      <c r="H40" s="12" t="n"/>
      <c r="I40" s="11" t="n"/>
      <c r="J40" s="12" t="n"/>
      <c r="K40" s="11" t="n"/>
      <c r="L40" s="11" t="n"/>
      <c r="M40" s="13" t="n"/>
      <c r="N40" s="14" t="n"/>
      <c r="O40" s="15">
        <f>IF(G40="","",ROUND((TODAY()-G40)/365.25,1))</f>
        <v/>
      </c>
      <c r="P40" s="16">
        <f>IF(G40="","",EDATE(G40,12*$B$2))</f>
        <v/>
      </c>
      <c r="Q40" s="17">
        <f>IF(G40="","",YEAR(G40)+$B$3)</f>
        <v/>
      </c>
      <c r="R40" s="17">
        <f>IF(G40="","",IF(AND(J40&lt;&gt;"",J40&lt;=TODAY()),"OS unsupported",IF(AND(J40&lt;&gt;"",J40&lt;=TODAY()+365),"OS ends &lt; 12 mo",IF(O40&gt;=$B$3,"Overdue",IF(P40&lt;=TODAY(),"Review now",IF(AND(H40&lt;&gt;"",H40&lt;=TODAY()),"Warranty ended","OK"))))))</f>
        <v/>
      </c>
    </row>
    <row r="41">
      <c r="A41" s="11" t="n"/>
      <c r="B41" s="11" t="n"/>
      <c r="C41" s="11" t="n"/>
      <c r="D41" s="11" t="n"/>
      <c r="E41" s="11" t="n"/>
      <c r="F41" s="11" t="n"/>
      <c r="G41" s="12" t="n"/>
      <c r="H41" s="12" t="n"/>
      <c r="I41" s="11" t="n"/>
      <c r="J41" s="12" t="n"/>
      <c r="K41" s="11" t="n"/>
      <c r="L41" s="11" t="n"/>
      <c r="M41" s="13" t="n"/>
      <c r="N41" s="14" t="n"/>
      <c r="O41" s="15">
        <f>IF(G41="","",ROUND((TODAY()-G41)/365.25,1))</f>
        <v/>
      </c>
      <c r="P41" s="16">
        <f>IF(G41="","",EDATE(G41,12*$B$2))</f>
        <v/>
      </c>
      <c r="Q41" s="17">
        <f>IF(G41="","",YEAR(G41)+$B$3)</f>
        <v/>
      </c>
      <c r="R41" s="17">
        <f>IF(G41="","",IF(AND(J41&lt;&gt;"",J41&lt;=TODAY()),"OS unsupported",IF(AND(J41&lt;&gt;"",J41&lt;=TODAY()+365),"OS ends &lt; 12 mo",IF(O41&gt;=$B$3,"Overdue",IF(P41&lt;=TODAY(),"Review now",IF(AND(H41&lt;&gt;"",H41&lt;=TODAY()),"Warranty ended","OK"))))))</f>
        <v/>
      </c>
    </row>
    <row r="42">
      <c r="A42" s="11" t="n"/>
      <c r="B42" s="11" t="n"/>
      <c r="C42" s="11" t="n"/>
      <c r="D42" s="11" t="n"/>
      <c r="E42" s="11" t="n"/>
      <c r="F42" s="11" t="n"/>
      <c r="G42" s="12" t="n"/>
      <c r="H42" s="12" t="n"/>
      <c r="I42" s="11" t="n"/>
      <c r="J42" s="12" t="n"/>
      <c r="K42" s="11" t="n"/>
      <c r="L42" s="11" t="n"/>
      <c r="M42" s="13" t="n"/>
      <c r="N42" s="14" t="n"/>
      <c r="O42" s="15">
        <f>IF(G42="","",ROUND((TODAY()-G42)/365.25,1))</f>
        <v/>
      </c>
      <c r="P42" s="16">
        <f>IF(G42="","",EDATE(G42,12*$B$2))</f>
        <v/>
      </c>
      <c r="Q42" s="17">
        <f>IF(G42="","",YEAR(G42)+$B$3)</f>
        <v/>
      </c>
      <c r="R42" s="17">
        <f>IF(G42="","",IF(AND(J42&lt;&gt;"",J42&lt;=TODAY()),"OS unsupported",IF(AND(J42&lt;&gt;"",J42&lt;=TODAY()+365),"OS ends &lt; 12 mo",IF(O42&gt;=$B$3,"Overdue",IF(P42&lt;=TODAY(),"Review now",IF(AND(H42&lt;&gt;"",H42&lt;=TODAY()),"Warranty ended","OK"))))))</f>
        <v/>
      </c>
    </row>
    <row r="43">
      <c r="A43" s="11" t="n"/>
      <c r="B43" s="11" t="n"/>
      <c r="C43" s="11" t="n"/>
      <c r="D43" s="11" t="n"/>
      <c r="E43" s="11" t="n"/>
      <c r="F43" s="11" t="n"/>
      <c r="G43" s="12" t="n"/>
      <c r="H43" s="12" t="n"/>
      <c r="I43" s="11" t="n"/>
      <c r="J43" s="12" t="n"/>
      <c r="K43" s="11" t="n"/>
      <c r="L43" s="11" t="n"/>
      <c r="M43" s="13" t="n"/>
      <c r="N43" s="14" t="n"/>
      <c r="O43" s="15">
        <f>IF(G43="","",ROUND((TODAY()-G43)/365.25,1))</f>
        <v/>
      </c>
      <c r="P43" s="16">
        <f>IF(G43="","",EDATE(G43,12*$B$2))</f>
        <v/>
      </c>
      <c r="Q43" s="17">
        <f>IF(G43="","",YEAR(G43)+$B$3)</f>
        <v/>
      </c>
      <c r="R43" s="17">
        <f>IF(G43="","",IF(AND(J43&lt;&gt;"",J43&lt;=TODAY()),"OS unsupported",IF(AND(J43&lt;&gt;"",J43&lt;=TODAY()+365),"OS ends &lt; 12 mo",IF(O43&gt;=$B$3,"Overdue",IF(P43&lt;=TODAY(),"Review now",IF(AND(H43&lt;&gt;"",H43&lt;=TODAY()),"Warranty ended","OK"))))))</f>
        <v/>
      </c>
    </row>
    <row r="44">
      <c r="A44" s="11" t="n"/>
      <c r="B44" s="11" t="n"/>
      <c r="C44" s="11" t="n"/>
      <c r="D44" s="11" t="n"/>
      <c r="E44" s="11" t="n"/>
      <c r="F44" s="11" t="n"/>
      <c r="G44" s="12" t="n"/>
      <c r="H44" s="12" t="n"/>
      <c r="I44" s="11" t="n"/>
      <c r="J44" s="12" t="n"/>
      <c r="K44" s="11" t="n"/>
      <c r="L44" s="11" t="n"/>
      <c r="M44" s="13" t="n"/>
      <c r="N44" s="14" t="n"/>
      <c r="O44" s="15">
        <f>IF(G44="","",ROUND((TODAY()-G44)/365.25,1))</f>
        <v/>
      </c>
      <c r="P44" s="16">
        <f>IF(G44="","",EDATE(G44,12*$B$2))</f>
        <v/>
      </c>
      <c r="Q44" s="17">
        <f>IF(G44="","",YEAR(G44)+$B$3)</f>
        <v/>
      </c>
      <c r="R44" s="17">
        <f>IF(G44="","",IF(AND(J44&lt;&gt;"",J44&lt;=TODAY()),"OS unsupported",IF(AND(J44&lt;&gt;"",J44&lt;=TODAY()+365),"OS ends &lt; 12 mo",IF(O44&gt;=$B$3,"Overdue",IF(P44&lt;=TODAY(),"Review now",IF(AND(H44&lt;&gt;"",H44&lt;=TODAY()),"Warranty ended","OK"))))))</f>
        <v/>
      </c>
    </row>
    <row r="45">
      <c r="A45" s="11" t="n"/>
      <c r="B45" s="11" t="n"/>
      <c r="C45" s="11" t="n"/>
      <c r="D45" s="11" t="n"/>
      <c r="E45" s="11" t="n"/>
      <c r="F45" s="11" t="n"/>
      <c r="G45" s="12" t="n"/>
      <c r="H45" s="12" t="n"/>
      <c r="I45" s="11" t="n"/>
      <c r="J45" s="12" t="n"/>
      <c r="K45" s="11" t="n"/>
      <c r="L45" s="11" t="n"/>
      <c r="M45" s="13" t="n"/>
      <c r="N45" s="14" t="n"/>
      <c r="O45" s="15">
        <f>IF(G45="","",ROUND((TODAY()-G45)/365.25,1))</f>
        <v/>
      </c>
      <c r="P45" s="16">
        <f>IF(G45="","",EDATE(G45,12*$B$2))</f>
        <v/>
      </c>
      <c r="Q45" s="17">
        <f>IF(G45="","",YEAR(G45)+$B$3)</f>
        <v/>
      </c>
      <c r="R45" s="17">
        <f>IF(G45="","",IF(AND(J45&lt;&gt;"",J45&lt;=TODAY()),"OS unsupported",IF(AND(J45&lt;&gt;"",J45&lt;=TODAY()+365),"OS ends &lt; 12 mo",IF(O45&gt;=$B$3,"Overdue",IF(P45&lt;=TODAY(),"Review now",IF(AND(H45&lt;&gt;"",H45&lt;=TODAY()),"Warranty ended","OK"))))))</f>
        <v/>
      </c>
    </row>
    <row r="46">
      <c r="A46" s="11" t="n"/>
      <c r="B46" s="11" t="n"/>
      <c r="C46" s="11" t="n"/>
      <c r="D46" s="11" t="n"/>
      <c r="E46" s="11" t="n"/>
      <c r="F46" s="11" t="n"/>
      <c r="G46" s="12" t="n"/>
      <c r="H46" s="12" t="n"/>
      <c r="I46" s="11" t="n"/>
      <c r="J46" s="12" t="n"/>
      <c r="K46" s="11" t="n"/>
      <c r="L46" s="11" t="n"/>
      <c r="M46" s="13" t="n"/>
      <c r="N46" s="14" t="n"/>
      <c r="O46" s="15">
        <f>IF(G46="","",ROUND((TODAY()-G46)/365.25,1))</f>
        <v/>
      </c>
      <c r="P46" s="16">
        <f>IF(G46="","",EDATE(G46,12*$B$2))</f>
        <v/>
      </c>
      <c r="Q46" s="17">
        <f>IF(G46="","",YEAR(G46)+$B$3)</f>
        <v/>
      </c>
      <c r="R46" s="17">
        <f>IF(G46="","",IF(AND(J46&lt;&gt;"",J46&lt;=TODAY()),"OS unsupported",IF(AND(J46&lt;&gt;"",J46&lt;=TODAY()+365),"OS ends &lt; 12 mo",IF(O46&gt;=$B$3,"Overdue",IF(P46&lt;=TODAY(),"Review now",IF(AND(H46&lt;&gt;"",H46&lt;=TODAY()),"Warranty ended","OK"))))))</f>
        <v/>
      </c>
    </row>
    <row r="47">
      <c r="A47" s="11" t="n"/>
      <c r="B47" s="11" t="n"/>
      <c r="C47" s="11" t="n"/>
      <c r="D47" s="11" t="n"/>
      <c r="E47" s="11" t="n"/>
      <c r="F47" s="11" t="n"/>
      <c r="G47" s="12" t="n"/>
      <c r="H47" s="12" t="n"/>
      <c r="I47" s="11" t="n"/>
      <c r="J47" s="12" t="n"/>
      <c r="K47" s="11" t="n"/>
      <c r="L47" s="11" t="n"/>
      <c r="M47" s="13" t="n"/>
      <c r="N47" s="14" t="n"/>
      <c r="O47" s="15">
        <f>IF(G47="","",ROUND((TODAY()-G47)/365.25,1))</f>
        <v/>
      </c>
      <c r="P47" s="16">
        <f>IF(G47="","",EDATE(G47,12*$B$2))</f>
        <v/>
      </c>
      <c r="Q47" s="17">
        <f>IF(G47="","",YEAR(G47)+$B$3)</f>
        <v/>
      </c>
      <c r="R47" s="17">
        <f>IF(G47="","",IF(AND(J47&lt;&gt;"",J47&lt;=TODAY()),"OS unsupported",IF(AND(J47&lt;&gt;"",J47&lt;=TODAY()+365),"OS ends &lt; 12 mo",IF(O47&gt;=$B$3,"Overdue",IF(P47&lt;=TODAY(),"Review now",IF(AND(H47&lt;&gt;"",H47&lt;=TODAY()),"Warranty ended","OK"))))))</f>
        <v/>
      </c>
    </row>
    <row r="48">
      <c r="A48" s="11" t="n"/>
      <c r="B48" s="11" t="n"/>
      <c r="C48" s="11" t="n"/>
      <c r="D48" s="11" t="n"/>
      <c r="E48" s="11" t="n"/>
      <c r="F48" s="11" t="n"/>
      <c r="G48" s="12" t="n"/>
      <c r="H48" s="12" t="n"/>
      <c r="I48" s="11" t="n"/>
      <c r="J48" s="12" t="n"/>
      <c r="K48" s="11" t="n"/>
      <c r="L48" s="11" t="n"/>
      <c r="M48" s="13" t="n"/>
      <c r="N48" s="14" t="n"/>
      <c r="O48" s="15">
        <f>IF(G48="","",ROUND((TODAY()-G48)/365.25,1))</f>
        <v/>
      </c>
      <c r="P48" s="16">
        <f>IF(G48="","",EDATE(G48,12*$B$2))</f>
        <v/>
      </c>
      <c r="Q48" s="17">
        <f>IF(G48="","",YEAR(G48)+$B$3)</f>
        <v/>
      </c>
      <c r="R48" s="17">
        <f>IF(G48="","",IF(AND(J48&lt;&gt;"",J48&lt;=TODAY()),"OS unsupported",IF(AND(J48&lt;&gt;"",J48&lt;=TODAY()+365),"OS ends &lt; 12 mo",IF(O48&gt;=$B$3,"Overdue",IF(P48&lt;=TODAY(),"Review now",IF(AND(H48&lt;&gt;"",H48&lt;=TODAY()),"Warranty ended","OK"))))))</f>
        <v/>
      </c>
    </row>
    <row r="49">
      <c r="A49" s="11" t="n"/>
      <c r="B49" s="11" t="n"/>
      <c r="C49" s="11" t="n"/>
      <c r="D49" s="11" t="n"/>
      <c r="E49" s="11" t="n"/>
      <c r="F49" s="11" t="n"/>
      <c r="G49" s="12" t="n"/>
      <c r="H49" s="12" t="n"/>
      <c r="I49" s="11" t="n"/>
      <c r="J49" s="12" t="n"/>
      <c r="K49" s="11" t="n"/>
      <c r="L49" s="11" t="n"/>
      <c r="M49" s="13" t="n"/>
      <c r="N49" s="14" t="n"/>
      <c r="O49" s="15">
        <f>IF(G49="","",ROUND((TODAY()-G49)/365.25,1))</f>
        <v/>
      </c>
      <c r="P49" s="16">
        <f>IF(G49="","",EDATE(G49,12*$B$2))</f>
        <v/>
      </c>
      <c r="Q49" s="17">
        <f>IF(G49="","",YEAR(G49)+$B$3)</f>
        <v/>
      </c>
      <c r="R49" s="17">
        <f>IF(G49="","",IF(AND(J49&lt;&gt;"",J49&lt;=TODAY()),"OS unsupported",IF(AND(J49&lt;&gt;"",J49&lt;=TODAY()+365),"OS ends &lt; 12 mo",IF(O49&gt;=$B$3,"Overdue",IF(P49&lt;=TODAY(),"Review now",IF(AND(H49&lt;&gt;"",H49&lt;=TODAY()),"Warranty ended","OK"))))))</f>
        <v/>
      </c>
    </row>
    <row r="50">
      <c r="A50" s="11" t="n"/>
      <c r="B50" s="11" t="n"/>
      <c r="C50" s="11" t="n"/>
      <c r="D50" s="11" t="n"/>
      <c r="E50" s="11" t="n"/>
      <c r="F50" s="11" t="n"/>
      <c r="G50" s="12" t="n"/>
      <c r="H50" s="12" t="n"/>
      <c r="I50" s="11" t="n"/>
      <c r="J50" s="12" t="n"/>
      <c r="K50" s="11" t="n"/>
      <c r="L50" s="11" t="n"/>
      <c r="M50" s="13" t="n"/>
      <c r="N50" s="14" t="n"/>
      <c r="O50" s="15">
        <f>IF(G50="","",ROUND((TODAY()-G50)/365.25,1))</f>
        <v/>
      </c>
      <c r="P50" s="16">
        <f>IF(G50="","",EDATE(G50,12*$B$2))</f>
        <v/>
      </c>
      <c r="Q50" s="17">
        <f>IF(G50="","",YEAR(G50)+$B$3)</f>
        <v/>
      </c>
      <c r="R50" s="17">
        <f>IF(G50="","",IF(AND(J50&lt;&gt;"",J50&lt;=TODAY()),"OS unsupported",IF(AND(J50&lt;&gt;"",J50&lt;=TODAY()+365),"OS ends &lt; 12 mo",IF(O50&gt;=$B$3,"Overdue",IF(P50&lt;=TODAY(),"Review now",IF(AND(H50&lt;&gt;"",H50&lt;=TODAY()),"Warranty ended","OK"))))))</f>
        <v/>
      </c>
    </row>
    <row r="51">
      <c r="A51" s="11" t="n"/>
      <c r="B51" s="11" t="n"/>
      <c r="C51" s="11" t="n"/>
      <c r="D51" s="11" t="n"/>
      <c r="E51" s="11" t="n"/>
      <c r="F51" s="11" t="n"/>
      <c r="G51" s="12" t="n"/>
      <c r="H51" s="12" t="n"/>
      <c r="I51" s="11" t="n"/>
      <c r="J51" s="12" t="n"/>
      <c r="K51" s="11" t="n"/>
      <c r="L51" s="11" t="n"/>
      <c r="M51" s="13" t="n"/>
      <c r="N51" s="14" t="n"/>
      <c r="O51" s="15">
        <f>IF(G51="","",ROUND((TODAY()-G51)/365.25,1))</f>
        <v/>
      </c>
      <c r="P51" s="16">
        <f>IF(G51="","",EDATE(G51,12*$B$2))</f>
        <v/>
      </c>
      <c r="Q51" s="17">
        <f>IF(G51="","",YEAR(G51)+$B$3)</f>
        <v/>
      </c>
      <c r="R51" s="17">
        <f>IF(G51="","",IF(AND(J51&lt;&gt;"",J51&lt;=TODAY()),"OS unsupported",IF(AND(J51&lt;&gt;"",J51&lt;=TODAY()+365),"OS ends &lt; 12 mo",IF(O51&gt;=$B$3,"Overdue",IF(P51&lt;=TODAY(),"Review now",IF(AND(H51&lt;&gt;"",H51&lt;=TODAY()),"Warranty ended","OK"))))))</f>
        <v/>
      </c>
    </row>
    <row r="52">
      <c r="A52" s="11" t="n"/>
      <c r="B52" s="11" t="n"/>
      <c r="C52" s="11" t="n"/>
      <c r="D52" s="11" t="n"/>
      <c r="E52" s="11" t="n"/>
      <c r="F52" s="11" t="n"/>
      <c r="G52" s="12" t="n"/>
      <c r="H52" s="12" t="n"/>
      <c r="I52" s="11" t="n"/>
      <c r="J52" s="12" t="n"/>
      <c r="K52" s="11" t="n"/>
      <c r="L52" s="11" t="n"/>
      <c r="M52" s="13" t="n"/>
      <c r="N52" s="14" t="n"/>
      <c r="O52" s="15">
        <f>IF(G52="","",ROUND((TODAY()-G52)/365.25,1))</f>
        <v/>
      </c>
      <c r="P52" s="16">
        <f>IF(G52="","",EDATE(G52,12*$B$2))</f>
        <v/>
      </c>
      <c r="Q52" s="17">
        <f>IF(G52="","",YEAR(G52)+$B$3)</f>
        <v/>
      </c>
      <c r="R52" s="17">
        <f>IF(G52="","",IF(AND(J52&lt;&gt;"",J52&lt;=TODAY()),"OS unsupported",IF(AND(J52&lt;&gt;"",J52&lt;=TODAY()+365),"OS ends &lt; 12 mo",IF(O52&gt;=$B$3,"Overdue",IF(P52&lt;=TODAY(),"Review now",IF(AND(H52&lt;&gt;"",H52&lt;=TODAY()),"Warranty ended","OK"))))))</f>
        <v/>
      </c>
    </row>
    <row r="53">
      <c r="A53" s="11" t="n"/>
      <c r="B53" s="11" t="n"/>
      <c r="C53" s="11" t="n"/>
      <c r="D53" s="11" t="n"/>
      <c r="E53" s="11" t="n"/>
      <c r="F53" s="11" t="n"/>
      <c r="G53" s="12" t="n"/>
      <c r="H53" s="12" t="n"/>
      <c r="I53" s="11" t="n"/>
      <c r="J53" s="12" t="n"/>
      <c r="K53" s="11" t="n"/>
      <c r="L53" s="11" t="n"/>
      <c r="M53" s="13" t="n"/>
      <c r="N53" s="14" t="n"/>
      <c r="O53" s="15">
        <f>IF(G53="","",ROUND((TODAY()-G53)/365.25,1))</f>
        <v/>
      </c>
      <c r="P53" s="16">
        <f>IF(G53="","",EDATE(G53,12*$B$2))</f>
        <v/>
      </c>
      <c r="Q53" s="17">
        <f>IF(G53="","",YEAR(G53)+$B$3)</f>
        <v/>
      </c>
      <c r="R53" s="17">
        <f>IF(G53="","",IF(AND(J53&lt;&gt;"",J53&lt;=TODAY()),"OS unsupported",IF(AND(J53&lt;&gt;"",J53&lt;=TODAY()+365),"OS ends &lt; 12 mo",IF(O53&gt;=$B$3,"Overdue",IF(P53&lt;=TODAY(),"Review now",IF(AND(H53&lt;&gt;"",H53&lt;=TODAY()),"Warranty ended","OK"))))))</f>
        <v/>
      </c>
    </row>
    <row r="54">
      <c r="A54" s="11" t="n"/>
      <c r="B54" s="11" t="n"/>
      <c r="C54" s="11" t="n"/>
      <c r="D54" s="11" t="n"/>
      <c r="E54" s="11" t="n"/>
      <c r="F54" s="11" t="n"/>
      <c r="G54" s="12" t="n"/>
      <c r="H54" s="12" t="n"/>
      <c r="I54" s="11" t="n"/>
      <c r="J54" s="12" t="n"/>
      <c r="K54" s="11" t="n"/>
      <c r="L54" s="11" t="n"/>
      <c r="M54" s="13" t="n"/>
      <c r="N54" s="14" t="n"/>
      <c r="O54" s="15">
        <f>IF(G54="","",ROUND((TODAY()-G54)/365.25,1))</f>
        <v/>
      </c>
      <c r="P54" s="16">
        <f>IF(G54="","",EDATE(G54,12*$B$2))</f>
        <v/>
      </c>
      <c r="Q54" s="17">
        <f>IF(G54="","",YEAR(G54)+$B$3)</f>
        <v/>
      </c>
      <c r="R54" s="17">
        <f>IF(G54="","",IF(AND(J54&lt;&gt;"",J54&lt;=TODAY()),"OS unsupported",IF(AND(J54&lt;&gt;"",J54&lt;=TODAY()+365),"OS ends &lt; 12 mo",IF(O54&gt;=$B$3,"Overdue",IF(P54&lt;=TODAY(),"Review now",IF(AND(H54&lt;&gt;"",H54&lt;=TODAY()),"Warranty ended","OK"))))))</f>
        <v/>
      </c>
    </row>
    <row r="55">
      <c r="A55" s="11" t="n"/>
      <c r="B55" s="11" t="n"/>
      <c r="C55" s="11" t="n"/>
      <c r="D55" s="11" t="n"/>
      <c r="E55" s="11" t="n"/>
      <c r="F55" s="11" t="n"/>
      <c r="G55" s="12" t="n"/>
      <c r="H55" s="12" t="n"/>
      <c r="I55" s="11" t="n"/>
      <c r="J55" s="12" t="n"/>
      <c r="K55" s="11" t="n"/>
      <c r="L55" s="11" t="n"/>
      <c r="M55" s="13" t="n"/>
      <c r="N55" s="14" t="n"/>
      <c r="O55" s="15">
        <f>IF(G55="","",ROUND((TODAY()-G55)/365.25,1))</f>
        <v/>
      </c>
      <c r="P55" s="16">
        <f>IF(G55="","",EDATE(G55,12*$B$2))</f>
        <v/>
      </c>
      <c r="Q55" s="17">
        <f>IF(G55="","",YEAR(G55)+$B$3)</f>
        <v/>
      </c>
      <c r="R55" s="17">
        <f>IF(G55="","",IF(AND(J55&lt;&gt;"",J55&lt;=TODAY()),"OS unsupported",IF(AND(J55&lt;&gt;"",J55&lt;=TODAY()+365),"OS ends &lt; 12 mo",IF(O55&gt;=$B$3,"Overdue",IF(P55&lt;=TODAY(),"Review now",IF(AND(H55&lt;&gt;"",H55&lt;=TODAY()),"Warranty ended","OK"))))))</f>
        <v/>
      </c>
    </row>
    <row r="56">
      <c r="A56" s="11" t="n"/>
      <c r="B56" s="11" t="n"/>
      <c r="C56" s="11" t="n"/>
      <c r="D56" s="11" t="n"/>
      <c r="E56" s="11" t="n"/>
      <c r="F56" s="11" t="n"/>
      <c r="G56" s="12" t="n"/>
      <c r="H56" s="12" t="n"/>
      <c r="I56" s="11" t="n"/>
      <c r="J56" s="12" t="n"/>
      <c r="K56" s="11" t="n"/>
      <c r="L56" s="11" t="n"/>
      <c r="M56" s="13" t="n"/>
      <c r="N56" s="14" t="n"/>
      <c r="O56" s="15">
        <f>IF(G56="","",ROUND((TODAY()-G56)/365.25,1))</f>
        <v/>
      </c>
      <c r="P56" s="16">
        <f>IF(G56="","",EDATE(G56,12*$B$2))</f>
        <v/>
      </c>
      <c r="Q56" s="17">
        <f>IF(G56="","",YEAR(G56)+$B$3)</f>
        <v/>
      </c>
      <c r="R56" s="17">
        <f>IF(G56="","",IF(AND(J56&lt;&gt;"",J56&lt;=TODAY()),"OS unsupported",IF(AND(J56&lt;&gt;"",J56&lt;=TODAY()+365),"OS ends &lt; 12 mo",IF(O56&gt;=$B$3,"Overdue",IF(P56&lt;=TODAY(),"Review now",IF(AND(H56&lt;&gt;"",H56&lt;=TODAY()),"Warranty ended","OK"))))))</f>
        <v/>
      </c>
    </row>
    <row r="57">
      <c r="A57" s="11" t="n"/>
      <c r="B57" s="11" t="n"/>
      <c r="C57" s="11" t="n"/>
      <c r="D57" s="11" t="n"/>
      <c r="E57" s="11" t="n"/>
      <c r="F57" s="11" t="n"/>
      <c r="G57" s="12" t="n"/>
      <c r="H57" s="12" t="n"/>
      <c r="I57" s="11" t="n"/>
      <c r="J57" s="12" t="n"/>
      <c r="K57" s="11" t="n"/>
      <c r="L57" s="11" t="n"/>
      <c r="M57" s="13" t="n"/>
      <c r="N57" s="14" t="n"/>
      <c r="O57" s="15">
        <f>IF(G57="","",ROUND((TODAY()-G57)/365.25,1))</f>
        <v/>
      </c>
      <c r="P57" s="16">
        <f>IF(G57="","",EDATE(G57,12*$B$2))</f>
        <v/>
      </c>
      <c r="Q57" s="17">
        <f>IF(G57="","",YEAR(G57)+$B$3)</f>
        <v/>
      </c>
      <c r="R57" s="17">
        <f>IF(G57="","",IF(AND(J57&lt;&gt;"",J57&lt;=TODAY()),"OS unsupported",IF(AND(J57&lt;&gt;"",J57&lt;=TODAY()+365),"OS ends &lt; 12 mo",IF(O57&gt;=$B$3,"Overdue",IF(P57&lt;=TODAY(),"Review now",IF(AND(H57&lt;&gt;"",H57&lt;=TODAY()),"Warranty ended","OK"))))))</f>
        <v/>
      </c>
    </row>
    <row r="58">
      <c r="A58" s="11" t="n"/>
      <c r="B58" s="11" t="n"/>
      <c r="C58" s="11" t="n"/>
      <c r="D58" s="11" t="n"/>
      <c r="E58" s="11" t="n"/>
      <c r="F58" s="11" t="n"/>
      <c r="G58" s="12" t="n"/>
      <c r="H58" s="12" t="n"/>
      <c r="I58" s="11" t="n"/>
      <c r="J58" s="12" t="n"/>
      <c r="K58" s="11" t="n"/>
      <c r="L58" s="11" t="n"/>
      <c r="M58" s="13" t="n"/>
      <c r="N58" s="14" t="n"/>
      <c r="O58" s="15">
        <f>IF(G58="","",ROUND((TODAY()-G58)/365.25,1))</f>
        <v/>
      </c>
      <c r="P58" s="16">
        <f>IF(G58="","",EDATE(G58,12*$B$2))</f>
        <v/>
      </c>
      <c r="Q58" s="17">
        <f>IF(G58="","",YEAR(G58)+$B$3)</f>
        <v/>
      </c>
      <c r="R58" s="17">
        <f>IF(G58="","",IF(AND(J58&lt;&gt;"",J58&lt;=TODAY()),"OS unsupported",IF(AND(J58&lt;&gt;"",J58&lt;=TODAY()+365),"OS ends &lt; 12 mo",IF(O58&gt;=$B$3,"Overdue",IF(P58&lt;=TODAY(),"Review now",IF(AND(H58&lt;&gt;"",H58&lt;=TODAY()),"Warranty ended","OK"))))))</f>
        <v/>
      </c>
    </row>
    <row r="59">
      <c r="A59" s="11" t="n"/>
      <c r="B59" s="11" t="n"/>
      <c r="C59" s="11" t="n"/>
      <c r="D59" s="11" t="n"/>
      <c r="E59" s="11" t="n"/>
      <c r="F59" s="11" t="n"/>
      <c r="G59" s="12" t="n"/>
      <c r="H59" s="12" t="n"/>
      <c r="I59" s="11" t="n"/>
      <c r="J59" s="12" t="n"/>
      <c r="K59" s="11" t="n"/>
      <c r="L59" s="11" t="n"/>
      <c r="M59" s="13" t="n"/>
      <c r="N59" s="14" t="n"/>
      <c r="O59" s="15">
        <f>IF(G59="","",ROUND((TODAY()-G59)/365.25,1))</f>
        <v/>
      </c>
      <c r="P59" s="16">
        <f>IF(G59="","",EDATE(G59,12*$B$2))</f>
        <v/>
      </c>
      <c r="Q59" s="17">
        <f>IF(G59="","",YEAR(G59)+$B$3)</f>
        <v/>
      </c>
      <c r="R59" s="17">
        <f>IF(G59="","",IF(AND(J59&lt;&gt;"",J59&lt;=TODAY()),"OS unsupported",IF(AND(J59&lt;&gt;"",J59&lt;=TODAY()+365),"OS ends &lt; 12 mo",IF(O59&gt;=$B$3,"Overdue",IF(P59&lt;=TODAY(),"Review now",IF(AND(H59&lt;&gt;"",H59&lt;=TODAY()),"Warranty ended","OK"))))))</f>
        <v/>
      </c>
    </row>
    <row r="60">
      <c r="A60" s="11" t="n"/>
      <c r="B60" s="11" t="n"/>
      <c r="C60" s="11" t="n"/>
      <c r="D60" s="11" t="n"/>
      <c r="E60" s="11" t="n"/>
      <c r="F60" s="11" t="n"/>
      <c r="G60" s="12" t="n"/>
      <c r="H60" s="12" t="n"/>
      <c r="I60" s="11" t="n"/>
      <c r="J60" s="12" t="n"/>
      <c r="K60" s="11" t="n"/>
      <c r="L60" s="11" t="n"/>
      <c r="M60" s="13" t="n"/>
      <c r="N60" s="14" t="n"/>
      <c r="O60" s="15">
        <f>IF(G60="","",ROUND((TODAY()-G60)/365.25,1))</f>
        <v/>
      </c>
      <c r="P60" s="16">
        <f>IF(G60="","",EDATE(G60,12*$B$2))</f>
        <v/>
      </c>
      <c r="Q60" s="17">
        <f>IF(G60="","",YEAR(G60)+$B$3)</f>
        <v/>
      </c>
      <c r="R60" s="17">
        <f>IF(G60="","",IF(AND(J60&lt;&gt;"",J60&lt;=TODAY()),"OS unsupported",IF(AND(J60&lt;&gt;"",J60&lt;=TODAY()+365),"OS ends &lt; 12 mo",IF(O60&gt;=$B$3,"Overdue",IF(P60&lt;=TODAY(),"Review now",IF(AND(H60&lt;&gt;"",H60&lt;=TODAY()),"Warranty ended","OK"))))))</f>
        <v/>
      </c>
    </row>
    <row r="61">
      <c r="A61" s="11" t="n"/>
      <c r="B61" s="11" t="n"/>
      <c r="C61" s="11" t="n"/>
      <c r="D61" s="11" t="n"/>
      <c r="E61" s="11" t="n"/>
      <c r="F61" s="11" t="n"/>
      <c r="G61" s="12" t="n"/>
      <c r="H61" s="12" t="n"/>
      <c r="I61" s="11" t="n"/>
      <c r="J61" s="12" t="n"/>
      <c r="K61" s="11" t="n"/>
      <c r="L61" s="11" t="n"/>
      <c r="M61" s="13" t="n"/>
      <c r="N61" s="14" t="n"/>
      <c r="O61" s="15">
        <f>IF(G61="","",ROUND((TODAY()-G61)/365.25,1))</f>
        <v/>
      </c>
      <c r="P61" s="16">
        <f>IF(G61="","",EDATE(G61,12*$B$2))</f>
        <v/>
      </c>
      <c r="Q61" s="17">
        <f>IF(G61="","",YEAR(G61)+$B$3)</f>
        <v/>
      </c>
      <c r="R61" s="17">
        <f>IF(G61="","",IF(AND(J61&lt;&gt;"",J61&lt;=TODAY()),"OS unsupported",IF(AND(J61&lt;&gt;"",J61&lt;=TODAY()+365),"OS ends &lt; 12 mo",IF(O61&gt;=$B$3,"Overdue",IF(P61&lt;=TODAY(),"Review now",IF(AND(H61&lt;&gt;"",H61&lt;=TODAY()),"Warranty ended","OK"))))))</f>
        <v/>
      </c>
    </row>
    <row r="62">
      <c r="A62" s="11" t="n"/>
      <c r="B62" s="11" t="n"/>
      <c r="C62" s="11" t="n"/>
      <c r="D62" s="11" t="n"/>
      <c r="E62" s="11" t="n"/>
      <c r="F62" s="11" t="n"/>
      <c r="G62" s="12" t="n"/>
      <c r="H62" s="12" t="n"/>
      <c r="I62" s="11" t="n"/>
      <c r="J62" s="12" t="n"/>
      <c r="K62" s="11" t="n"/>
      <c r="L62" s="11" t="n"/>
      <c r="M62" s="13" t="n"/>
      <c r="N62" s="14" t="n"/>
      <c r="O62" s="15">
        <f>IF(G62="","",ROUND((TODAY()-G62)/365.25,1))</f>
        <v/>
      </c>
      <c r="P62" s="16">
        <f>IF(G62="","",EDATE(G62,12*$B$2))</f>
        <v/>
      </c>
      <c r="Q62" s="17">
        <f>IF(G62="","",YEAR(G62)+$B$3)</f>
        <v/>
      </c>
      <c r="R62" s="17">
        <f>IF(G62="","",IF(AND(J62&lt;&gt;"",J62&lt;=TODAY()),"OS unsupported",IF(AND(J62&lt;&gt;"",J62&lt;=TODAY()+365),"OS ends &lt; 12 mo",IF(O62&gt;=$B$3,"Overdue",IF(P62&lt;=TODAY(),"Review now",IF(AND(H62&lt;&gt;"",H62&lt;=TODAY()),"Warranty ended","OK"))))))</f>
        <v/>
      </c>
    </row>
    <row r="63">
      <c r="A63" s="11" t="n"/>
      <c r="B63" s="11" t="n"/>
      <c r="C63" s="11" t="n"/>
      <c r="D63" s="11" t="n"/>
      <c r="E63" s="11" t="n"/>
      <c r="F63" s="11" t="n"/>
      <c r="G63" s="12" t="n"/>
      <c r="H63" s="12" t="n"/>
      <c r="I63" s="11" t="n"/>
      <c r="J63" s="12" t="n"/>
      <c r="K63" s="11" t="n"/>
      <c r="L63" s="11" t="n"/>
      <c r="M63" s="13" t="n"/>
      <c r="N63" s="14" t="n"/>
      <c r="O63" s="15">
        <f>IF(G63="","",ROUND((TODAY()-G63)/365.25,1))</f>
        <v/>
      </c>
      <c r="P63" s="16">
        <f>IF(G63="","",EDATE(G63,12*$B$2))</f>
        <v/>
      </c>
      <c r="Q63" s="17">
        <f>IF(G63="","",YEAR(G63)+$B$3)</f>
        <v/>
      </c>
      <c r="R63" s="17">
        <f>IF(G63="","",IF(AND(J63&lt;&gt;"",J63&lt;=TODAY()),"OS unsupported",IF(AND(J63&lt;&gt;"",J63&lt;=TODAY()+365),"OS ends &lt; 12 mo",IF(O63&gt;=$B$3,"Overdue",IF(P63&lt;=TODAY(),"Review now",IF(AND(H63&lt;&gt;"",H63&lt;=TODAY()),"Warranty ended","OK"))))))</f>
        <v/>
      </c>
    </row>
    <row r="64">
      <c r="A64" s="11" t="n"/>
      <c r="B64" s="11" t="n"/>
      <c r="C64" s="11" t="n"/>
      <c r="D64" s="11" t="n"/>
      <c r="E64" s="11" t="n"/>
      <c r="F64" s="11" t="n"/>
      <c r="G64" s="12" t="n"/>
      <c r="H64" s="12" t="n"/>
      <c r="I64" s="11" t="n"/>
      <c r="J64" s="12" t="n"/>
      <c r="K64" s="11" t="n"/>
      <c r="L64" s="11" t="n"/>
      <c r="M64" s="13" t="n"/>
      <c r="N64" s="14" t="n"/>
      <c r="O64" s="15">
        <f>IF(G64="","",ROUND((TODAY()-G64)/365.25,1))</f>
        <v/>
      </c>
      <c r="P64" s="16">
        <f>IF(G64="","",EDATE(G64,12*$B$2))</f>
        <v/>
      </c>
      <c r="Q64" s="17">
        <f>IF(G64="","",YEAR(G64)+$B$3)</f>
        <v/>
      </c>
      <c r="R64" s="17">
        <f>IF(G64="","",IF(AND(J64&lt;&gt;"",J64&lt;=TODAY()),"OS unsupported",IF(AND(J64&lt;&gt;"",J64&lt;=TODAY()+365),"OS ends &lt; 12 mo",IF(O64&gt;=$B$3,"Overdue",IF(P64&lt;=TODAY(),"Review now",IF(AND(H64&lt;&gt;"",H64&lt;=TODAY()),"Warranty ended","OK"))))))</f>
        <v/>
      </c>
    </row>
    <row r="65">
      <c r="A65" s="11" t="n"/>
      <c r="B65" s="11" t="n"/>
      <c r="C65" s="11" t="n"/>
      <c r="D65" s="11" t="n"/>
      <c r="E65" s="11" t="n"/>
      <c r="F65" s="11" t="n"/>
      <c r="G65" s="12" t="n"/>
      <c r="H65" s="12" t="n"/>
      <c r="I65" s="11" t="n"/>
      <c r="J65" s="12" t="n"/>
      <c r="K65" s="11" t="n"/>
      <c r="L65" s="11" t="n"/>
      <c r="M65" s="13" t="n"/>
      <c r="N65" s="14" t="n"/>
      <c r="O65" s="15">
        <f>IF(G65="","",ROUND((TODAY()-G65)/365.25,1))</f>
        <v/>
      </c>
      <c r="P65" s="16">
        <f>IF(G65="","",EDATE(G65,12*$B$2))</f>
        <v/>
      </c>
      <c r="Q65" s="17">
        <f>IF(G65="","",YEAR(G65)+$B$3)</f>
        <v/>
      </c>
      <c r="R65" s="17">
        <f>IF(G65="","",IF(AND(J65&lt;&gt;"",J65&lt;=TODAY()),"OS unsupported",IF(AND(J65&lt;&gt;"",J65&lt;=TODAY()+365),"OS ends &lt; 12 mo",IF(O65&gt;=$B$3,"Overdue",IF(P65&lt;=TODAY(),"Review now",IF(AND(H65&lt;&gt;"",H65&lt;=TODAY()),"Warranty ended","OK"))))))</f>
        <v/>
      </c>
    </row>
    <row r="66">
      <c r="A66" s="11" t="n"/>
      <c r="B66" s="11" t="n"/>
      <c r="C66" s="11" t="n"/>
      <c r="D66" s="11" t="n"/>
      <c r="E66" s="11" t="n"/>
      <c r="F66" s="11" t="n"/>
      <c r="G66" s="12" t="n"/>
      <c r="H66" s="12" t="n"/>
      <c r="I66" s="11" t="n"/>
      <c r="J66" s="12" t="n"/>
      <c r="K66" s="11" t="n"/>
      <c r="L66" s="11" t="n"/>
      <c r="M66" s="13" t="n"/>
      <c r="N66" s="14" t="n"/>
      <c r="O66" s="15">
        <f>IF(G66="","",ROUND((TODAY()-G66)/365.25,1))</f>
        <v/>
      </c>
      <c r="P66" s="16">
        <f>IF(G66="","",EDATE(G66,12*$B$2))</f>
        <v/>
      </c>
      <c r="Q66" s="17">
        <f>IF(G66="","",YEAR(G66)+$B$3)</f>
        <v/>
      </c>
      <c r="R66" s="17">
        <f>IF(G66="","",IF(AND(J66&lt;&gt;"",J66&lt;=TODAY()),"OS unsupported",IF(AND(J66&lt;&gt;"",J66&lt;=TODAY()+365),"OS ends &lt; 12 mo",IF(O66&gt;=$B$3,"Overdue",IF(P66&lt;=TODAY(),"Review now",IF(AND(H66&lt;&gt;"",H66&lt;=TODAY()),"Warranty ended","OK"))))))</f>
        <v/>
      </c>
    </row>
    <row r="67">
      <c r="A67" s="11" t="n"/>
      <c r="B67" s="11" t="n"/>
      <c r="C67" s="11" t="n"/>
      <c r="D67" s="11" t="n"/>
      <c r="E67" s="11" t="n"/>
      <c r="F67" s="11" t="n"/>
      <c r="G67" s="12" t="n"/>
      <c r="H67" s="12" t="n"/>
      <c r="I67" s="11" t="n"/>
      <c r="J67" s="12" t="n"/>
      <c r="K67" s="11" t="n"/>
      <c r="L67" s="11" t="n"/>
      <c r="M67" s="13" t="n"/>
      <c r="N67" s="14" t="n"/>
      <c r="O67" s="15">
        <f>IF(G67="","",ROUND((TODAY()-G67)/365.25,1))</f>
        <v/>
      </c>
      <c r="P67" s="16">
        <f>IF(G67="","",EDATE(G67,12*$B$2))</f>
        <v/>
      </c>
      <c r="Q67" s="17">
        <f>IF(G67="","",YEAR(G67)+$B$3)</f>
        <v/>
      </c>
      <c r="R67" s="17">
        <f>IF(G67="","",IF(AND(J67&lt;&gt;"",J67&lt;=TODAY()),"OS unsupported",IF(AND(J67&lt;&gt;"",J67&lt;=TODAY()+365),"OS ends &lt; 12 mo",IF(O67&gt;=$B$3,"Overdue",IF(P67&lt;=TODAY(),"Review now",IF(AND(H67&lt;&gt;"",H67&lt;=TODAY()),"Warranty ended","OK"))))))</f>
        <v/>
      </c>
    </row>
    <row r="68">
      <c r="A68" s="11" t="n"/>
      <c r="B68" s="11" t="n"/>
      <c r="C68" s="11" t="n"/>
      <c r="D68" s="11" t="n"/>
      <c r="E68" s="11" t="n"/>
      <c r="F68" s="11" t="n"/>
      <c r="G68" s="12" t="n"/>
      <c r="H68" s="12" t="n"/>
      <c r="I68" s="11" t="n"/>
      <c r="J68" s="12" t="n"/>
      <c r="K68" s="11" t="n"/>
      <c r="L68" s="11" t="n"/>
      <c r="M68" s="13" t="n"/>
      <c r="N68" s="14" t="n"/>
      <c r="O68" s="15">
        <f>IF(G68="","",ROUND((TODAY()-G68)/365.25,1))</f>
        <v/>
      </c>
      <c r="P68" s="16">
        <f>IF(G68="","",EDATE(G68,12*$B$2))</f>
        <v/>
      </c>
      <c r="Q68" s="17">
        <f>IF(G68="","",YEAR(G68)+$B$3)</f>
        <v/>
      </c>
      <c r="R68" s="17">
        <f>IF(G68="","",IF(AND(J68&lt;&gt;"",J68&lt;=TODAY()),"OS unsupported",IF(AND(J68&lt;&gt;"",J68&lt;=TODAY()+365),"OS ends &lt; 12 mo",IF(O68&gt;=$B$3,"Overdue",IF(P68&lt;=TODAY(),"Review now",IF(AND(H68&lt;&gt;"",H68&lt;=TODAY()),"Warranty ended","OK"))))))</f>
        <v/>
      </c>
    </row>
    <row r="69">
      <c r="A69" s="11" t="n"/>
      <c r="B69" s="11" t="n"/>
      <c r="C69" s="11" t="n"/>
      <c r="D69" s="11" t="n"/>
      <c r="E69" s="11" t="n"/>
      <c r="F69" s="11" t="n"/>
      <c r="G69" s="12" t="n"/>
      <c r="H69" s="12" t="n"/>
      <c r="I69" s="11" t="n"/>
      <c r="J69" s="12" t="n"/>
      <c r="K69" s="11" t="n"/>
      <c r="L69" s="11" t="n"/>
      <c r="M69" s="13" t="n"/>
      <c r="N69" s="14" t="n"/>
      <c r="O69" s="15">
        <f>IF(G69="","",ROUND((TODAY()-G69)/365.25,1))</f>
        <v/>
      </c>
      <c r="P69" s="16">
        <f>IF(G69="","",EDATE(G69,12*$B$2))</f>
        <v/>
      </c>
      <c r="Q69" s="17">
        <f>IF(G69="","",YEAR(G69)+$B$3)</f>
        <v/>
      </c>
      <c r="R69" s="17">
        <f>IF(G69="","",IF(AND(J69&lt;&gt;"",J69&lt;=TODAY()),"OS unsupported",IF(AND(J69&lt;&gt;"",J69&lt;=TODAY()+365),"OS ends &lt; 12 mo",IF(O69&gt;=$B$3,"Overdue",IF(P69&lt;=TODAY(),"Review now",IF(AND(H69&lt;&gt;"",H69&lt;=TODAY()),"Warranty ended","OK"))))))</f>
        <v/>
      </c>
    </row>
    <row r="70">
      <c r="A70" s="11" t="n"/>
      <c r="B70" s="11" t="n"/>
      <c r="C70" s="11" t="n"/>
      <c r="D70" s="11" t="n"/>
      <c r="E70" s="11" t="n"/>
      <c r="F70" s="11" t="n"/>
      <c r="G70" s="12" t="n"/>
      <c r="H70" s="12" t="n"/>
      <c r="I70" s="11" t="n"/>
      <c r="J70" s="12" t="n"/>
      <c r="K70" s="11" t="n"/>
      <c r="L70" s="11" t="n"/>
      <c r="M70" s="13" t="n"/>
      <c r="N70" s="14" t="n"/>
      <c r="O70" s="15">
        <f>IF(G70="","",ROUND((TODAY()-G70)/365.25,1))</f>
        <v/>
      </c>
      <c r="P70" s="16">
        <f>IF(G70="","",EDATE(G70,12*$B$2))</f>
        <v/>
      </c>
      <c r="Q70" s="17">
        <f>IF(G70="","",YEAR(G70)+$B$3)</f>
        <v/>
      </c>
      <c r="R70" s="17">
        <f>IF(G70="","",IF(AND(J70&lt;&gt;"",J70&lt;=TODAY()),"OS unsupported",IF(AND(J70&lt;&gt;"",J70&lt;=TODAY()+365),"OS ends &lt; 12 mo",IF(O70&gt;=$B$3,"Overdue",IF(P70&lt;=TODAY(),"Review now",IF(AND(H70&lt;&gt;"",H70&lt;=TODAY()),"Warranty ended","OK"))))))</f>
        <v/>
      </c>
    </row>
    <row r="71">
      <c r="A71" s="11" t="n"/>
      <c r="B71" s="11" t="n"/>
      <c r="C71" s="11" t="n"/>
      <c r="D71" s="11" t="n"/>
      <c r="E71" s="11" t="n"/>
      <c r="F71" s="11" t="n"/>
      <c r="G71" s="12" t="n"/>
      <c r="H71" s="12" t="n"/>
      <c r="I71" s="11" t="n"/>
      <c r="J71" s="12" t="n"/>
      <c r="K71" s="11" t="n"/>
      <c r="L71" s="11" t="n"/>
      <c r="M71" s="13" t="n"/>
      <c r="N71" s="14" t="n"/>
      <c r="O71" s="15">
        <f>IF(G71="","",ROUND((TODAY()-G71)/365.25,1))</f>
        <v/>
      </c>
      <c r="P71" s="16">
        <f>IF(G71="","",EDATE(G71,12*$B$2))</f>
        <v/>
      </c>
      <c r="Q71" s="17">
        <f>IF(G71="","",YEAR(G71)+$B$3)</f>
        <v/>
      </c>
      <c r="R71" s="17">
        <f>IF(G71="","",IF(AND(J71&lt;&gt;"",J71&lt;=TODAY()),"OS unsupported",IF(AND(J71&lt;&gt;"",J71&lt;=TODAY()+365),"OS ends &lt; 12 mo",IF(O71&gt;=$B$3,"Overdue",IF(P71&lt;=TODAY(),"Review now",IF(AND(H71&lt;&gt;"",H71&lt;=TODAY()),"Warranty ended","OK"))))))</f>
        <v/>
      </c>
    </row>
    <row r="72">
      <c r="A72" s="11" t="n"/>
      <c r="B72" s="11" t="n"/>
      <c r="C72" s="11" t="n"/>
      <c r="D72" s="11" t="n"/>
      <c r="E72" s="11" t="n"/>
      <c r="F72" s="11" t="n"/>
      <c r="G72" s="12" t="n"/>
      <c r="H72" s="12" t="n"/>
      <c r="I72" s="11" t="n"/>
      <c r="J72" s="12" t="n"/>
      <c r="K72" s="11" t="n"/>
      <c r="L72" s="11" t="n"/>
      <c r="M72" s="13" t="n"/>
      <c r="N72" s="14" t="n"/>
      <c r="O72" s="15">
        <f>IF(G72="","",ROUND((TODAY()-G72)/365.25,1))</f>
        <v/>
      </c>
      <c r="P72" s="16">
        <f>IF(G72="","",EDATE(G72,12*$B$2))</f>
        <v/>
      </c>
      <c r="Q72" s="17">
        <f>IF(G72="","",YEAR(G72)+$B$3)</f>
        <v/>
      </c>
      <c r="R72" s="17">
        <f>IF(G72="","",IF(AND(J72&lt;&gt;"",J72&lt;=TODAY()),"OS unsupported",IF(AND(J72&lt;&gt;"",J72&lt;=TODAY()+365),"OS ends &lt; 12 mo",IF(O72&gt;=$B$3,"Overdue",IF(P72&lt;=TODAY(),"Review now",IF(AND(H72&lt;&gt;"",H72&lt;=TODAY()),"Warranty ended","OK"))))))</f>
        <v/>
      </c>
    </row>
    <row r="73">
      <c r="A73" s="11" t="n"/>
      <c r="B73" s="11" t="n"/>
      <c r="C73" s="11" t="n"/>
      <c r="D73" s="11" t="n"/>
      <c r="E73" s="11" t="n"/>
      <c r="F73" s="11" t="n"/>
      <c r="G73" s="12" t="n"/>
      <c r="H73" s="12" t="n"/>
      <c r="I73" s="11" t="n"/>
      <c r="J73" s="12" t="n"/>
      <c r="K73" s="11" t="n"/>
      <c r="L73" s="11" t="n"/>
      <c r="M73" s="13" t="n"/>
      <c r="N73" s="14" t="n"/>
      <c r="O73" s="15">
        <f>IF(G73="","",ROUND((TODAY()-G73)/365.25,1))</f>
        <v/>
      </c>
      <c r="P73" s="16">
        <f>IF(G73="","",EDATE(G73,12*$B$2))</f>
        <v/>
      </c>
      <c r="Q73" s="17">
        <f>IF(G73="","",YEAR(G73)+$B$3)</f>
        <v/>
      </c>
      <c r="R73" s="17">
        <f>IF(G73="","",IF(AND(J73&lt;&gt;"",J73&lt;=TODAY()),"OS unsupported",IF(AND(J73&lt;&gt;"",J73&lt;=TODAY()+365),"OS ends &lt; 12 mo",IF(O73&gt;=$B$3,"Overdue",IF(P73&lt;=TODAY(),"Review now",IF(AND(H73&lt;&gt;"",H73&lt;=TODAY()),"Warranty ended","OK"))))))</f>
        <v/>
      </c>
    </row>
    <row r="74">
      <c r="A74" s="11" t="n"/>
      <c r="B74" s="11" t="n"/>
      <c r="C74" s="11" t="n"/>
      <c r="D74" s="11" t="n"/>
      <c r="E74" s="11" t="n"/>
      <c r="F74" s="11" t="n"/>
      <c r="G74" s="12" t="n"/>
      <c r="H74" s="12" t="n"/>
      <c r="I74" s="11" t="n"/>
      <c r="J74" s="12" t="n"/>
      <c r="K74" s="11" t="n"/>
      <c r="L74" s="11" t="n"/>
      <c r="M74" s="13" t="n"/>
      <c r="N74" s="14" t="n"/>
      <c r="O74" s="15">
        <f>IF(G74="","",ROUND((TODAY()-G74)/365.25,1))</f>
        <v/>
      </c>
      <c r="P74" s="16">
        <f>IF(G74="","",EDATE(G74,12*$B$2))</f>
        <v/>
      </c>
      <c r="Q74" s="17">
        <f>IF(G74="","",YEAR(G74)+$B$3)</f>
        <v/>
      </c>
      <c r="R74" s="17">
        <f>IF(G74="","",IF(AND(J74&lt;&gt;"",J74&lt;=TODAY()),"OS unsupported",IF(AND(J74&lt;&gt;"",J74&lt;=TODAY()+365),"OS ends &lt; 12 mo",IF(O74&gt;=$B$3,"Overdue",IF(P74&lt;=TODAY(),"Review now",IF(AND(H74&lt;&gt;"",H74&lt;=TODAY()),"Warranty ended","OK"))))))</f>
        <v/>
      </c>
    </row>
    <row r="75">
      <c r="A75" s="11" t="n"/>
      <c r="B75" s="11" t="n"/>
      <c r="C75" s="11" t="n"/>
      <c r="D75" s="11" t="n"/>
      <c r="E75" s="11" t="n"/>
      <c r="F75" s="11" t="n"/>
      <c r="G75" s="12" t="n"/>
      <c r="H75" s="12" t="n"/>
      <c r="I75" s="11" t="n"/>
      <c r="J75" s="12" t="n"/>
      <c r="K75" s="11" t="n"/>
      <c r="L75" s="11" t="n"/>
      <c r="M75" s="13" t="n"/>
      <c r="N75" s="14" t="n"/>
      <c r="O75" s="15">
        <f>IF(G75="","",ROUND((TODAY()-G75)/365.25,1))</f>
        <v/>
      </c>
      <c r="P75" s="16">
        <f>IF(G75="","",EDATE(G75,12*$B$2))</f>
        <v/>
      </c>
      <c r="Q75" s="17">
        <f>IF(G75="","",YEAR(G75)+$B$3)</f>
        <v/>
      </c>
      <c r="R75" s="17">
        <f>IF(G75="","",IF(AND(J75&lt;&gt;"",J75&lt;=TODAY()),"OS unsupported",IF(AND(J75&lt;&gt;"",J75&lt;=TODAY()+365),"OS ends &lt; 12 mo",IF(O75&gt;=$B$3,"Overdue",IF(P75&lt;=TODAY(),"Review now",IF(AND(H75&lt;&gt;"",H75&lt;=TODAY()),"Warranty ended","OK"))))))</f>
        <v/>
      </c>
    </row>
    <row r="76">
      <c r="A76" s="11" t="n"/>
      <c r="B76" s="11" t="n"/>
      <c r="C76" s="11" t="n"/>
      <c r="D76" s="11" t="n"/>
      <c r="E76" s="11" t="n"/>
      <c r="F76" s="11" t="n"/>
      <c r="G76" s="12" t="n"/>
      <c r="H76" s="12" t="n"/>
      <c r="I76" s="11" t="n"/>
      <c r="J76" s="12" t="n"/>
      <c r="K76" s="11" t="n"/>
      <c r="L76" s="11" t="n"/>
      <c r="M76" s="13" t="n"/>
      <c r="N76" s="14" t="n"/>
      <c r="O76" s="15">
        <f>IF(G76="","",ROUND((TODAY()-G76)/365.25,1))</f>
        <v/>
      </c>
      <c r="P76" s="16">
        <f>IF(G76="","",EDATE(G76,12*$B$2))</f>
        <v/>
      </c>
      <c r="Q76" s="17">
        <f>IF(G76="","",YEAR(G76)+$B$3)</f>
        <v/>
      </c>
      <c r="R76" s="17">
        <f>IF(G76="","",IF(AND(J76&lt;&gt;"",J76&lt;=TODAY()),"OS unsupported",IF(AND(J76&lt;&gt;"",J76&lt;=TODAY()+365),"OS ends &lt; 12 mo",IF(O76&gt;=$B$3,"Overdue",IF(P76&lt;=TODAY(),"Review now",IF(AND(H76&lt;&gt;"",H76&lt;=TODAY()),"Warranty ended","OK"))))))</f>
        <v/>
      </c>
    </row>
    <row r="77">
      <c r="A77" s="11" t="n"/>
      <c r="B77" s="11" t="n"/>
      <c r="C77" s="11" t="n"/>
      <c r="D77" s="11" t="n"/>
      <c r="E77" s="11" t="n"/>
      <c r="F77" s="11" t="n"/>
      <c r="G77" s="12" t="n"/>
      <c r="H77" s="12" t="n"/>
      <c r="I77" s="11" t="n"/>
      <c r="J77" s="12" t="n"/>
      <c r="K77" s="11" t="n"/>
      <c r="L77" s="11" t="n"/>
      <c r="M77" s="13" t="n"/>
      <c r="N77" s="14" t="n"/>
      <c r="O77" s="15">
        <f>IF(G77="","",ROUND((TODAY()-G77)/365.25,1))</f>
        <v/>
      </c>
      <c r="P77" s="16">
        <f>IF(G77="","",EDATE(G77,12*$B$2))</f>
        <v/>
      </c>
      <c r="Q77" s="17">
        <f>IF(G77="","",YEAR(G77)+$B$3)</f>
        <v/>
      </c>
      <c r="R77" s="17">
        <f>IF(G77="","",IF(AND(J77&lt;&gt;"",J77&lt;=TODAY()),"OS unsupported",IF(AND(J77&lt;&gt;"",J77&lt;=TODAY()+365),"OS ends &lt; 12 mo",IF(O77&gt;=$B$3,"Overdue",IF(P77&lt;=TODAY(),"Review now",IF(AND(H77&lt;&gt;"",H77&lt;=TODAY()),"Warranty ended","OK"))))))</f>
        <v/>
      </c>
    </row>
    <row r="78">
      <c r="A78" s="11" t="n"/>
      <c r="B78" s="11" t="n"/>
      <c r="C78" s="11" t="n"/>
      <c r="D78" s="11" t="n"/>
      <c r="E78" s="11" t="n"/>
      <c r="F78" s="11" t="n"/>
      <c r="G78" s="12" t="n"/>
      <c r="H78" s="12" t="n"/>
      <c r="I78" s="11" t="n"/>
      <c r="J78" s="12" t="n"/>
      <c r="K78" s="11" t="n"/>
      <c r="L78" s="11" t="n"/>
      <c r="M78" s="13" t="n"/>
      <c r="N78" s="14" t="n"/>
      <c r="O78" s="15">
        <f>IF(G78="","",ROUND((TODAY()-G78)/365.25,1))</f>
        <v/>
      </c>
      <c r="P78" s="16">
        <f>IF(G78="","",EDATE(G78,12*$B$2))</f>
        <v/>
      </c>
      <c r="Q78" s="17">
        <f>IF(G78="","",YEAR(G78)+$B$3)</f>
        <v/>
      </c>
      <c r="R78" s="17">
        <f>IF(G78="","",IF(AND(J78&lt;&gt;"",J78&lt;=TODAY()),"OS unsupported",IF(AND(J78&lt;&gt;"",J78&lt;=TODAY()+365),"OS ends &lt; 12 mo",IF(O78&gt;=$B$3,"Overdue",IF(P78&lt;=TODAY(),"Review now",IF(AND(H78&lt;&gt;"",H78&lt;=TODAY()),"Warranty ended","OK"))))))</f>
        <v/>
      </c>
    </row>
    <row r="79">
      <c r="A79" s="11" t="n"/>
      <c r="B79" s="11" t="n"/>
      <c r="C79" s="11" t="n"/>
      <c r="D79" s="11" t="n"/>
      <c r="E79" s="11" t="n"/>
      <c r="F79" s="11" t="n"/>
      <c r="G79" s="12" t="n"/>
      <c r="H79" s="12" t="n"/>
      <c r="I79" s="11" t="n"/>
      <c r="J79" s="12" t="n"/>
      <c r="K79" s="11" t="n"/>
      <c r="L79" s="11" t="n"/>
      <c r="M79" s="13" t="n"/>
      <c r="N79" s="14" t="n"/>
      <c r="O79" s="15">
        <f>IF(G79="","",ROUND((TODAY()-G79)/365.25,1))</f>
        <v/>
      </c>
      <c r="P79" s="16">
        <f>IF(G79="","",EDATE(G79,12*$B$2))</f>
        <v/>
      </c>
      <c r="Q79" s="17">
        <f>IF(G79="","",YEAR(G79)+$B$3)</f>
        <v/>
      </c>
      <c r="R79" s="17">
        <f>IF(G79="","",IF(AND(J79&lt;&gt;"",J79&lt;=TODAY()),"OS unsupported",IF(AND(J79&lt;&gt;"",J79&lt;=TODAY()+365),"OS ends &lt; 12 mo",IF(O79&gt;=$B$3,"Overdue",IF(P79&lt;=TODAY(),"Review now",IF(AND(H79&lt;&gt;"",H79&lt;=TODAY()),"Warranty ended","OK"))))))</f>
        <v/>
      </c>
    </row>
    <row r="80">
      <c r="A80" s="11" t="n"/>
      <c r="B80" s="11" t="n"/>
      <c r="C80" s="11" t="n"/>
      <c r="D80" s="11" t="n"/>
      <c r="E80" s="11" t="n"/>
      <c r="F80" s="11" t="n"/>
      <c r="G80" s="12" t="n"/>
      <c r="H80" s="12" t="n"/>
      <c r="I80" s="11" t="n"/>
      <c r="J80" s="12" t="n"/>
      <c r="K80" s="11" t="n"/>
      <c r="L80" s="11" t="n"/>
      <c r="M80" s="13" t="n"/>
      <c r="N80" s="14" t="n"/>
      <c r="O80" s="15">
        <f>IF(G80="","",ROUND((TODAY()-G80)/365.25,1))</f>
        <v/>
      </c>
      <c r="P80" s="16">
        <f>IF(G80="","",EDATE(G80,12*$B$2))</f>
        <v/>
      </c>
      <c r="Q80" s="17">
        <f>IF(G80="","",YEAR(G80)+$B$3)</f>
        <v/>
      </c>
      <c r="R80" s="17">
        <f>IF(G80="","",IF(AND(J80&lt;&gt;"",J80&lt;=TODAY()),"OS unsupported",IF(AND(J80&lt;&gt;"",J80&lt;=TODAY()+365),"OS ends &lt; 12 mo",IF(O80&gt;=$B$3,"Overdue",IF(P80&lt;=TODAY(),"Review now",IF(AND(H80&lt;&gt;"",H80&lt;=TODAY()),"Warranty ended","OK"))))))</f>
        <v/>
      </c>
    </row>
    <row r="81">
      <c r="A81" s="11" t="n"/>
      <c r="B81" s="11" t="n"/>
      <c r="C81" s="11" t="n"/>
      <c r="D81" s="11" t="n"/>
      <c r="E81" s="11" t="n"/>
      <c r="F81" s="11" t="n"/>
      <c r="G81" s="12" t="n"/>
      <c r="H81" s="12" t="n"/>
      <c r="I81" s="11" t="n"/>
      <c r="J81" s="12" t="n"/>
      <c r="K81" s="11" t="n"/>
      <c r="L81" s="11" t="n"/>
      <c r="M81" s="13" t="n"/>
      <c r="N81" s="14" t="n"/>
      <c r="O81" s="15">
        <f>IF(G81="","",ROUND((TODAY()-G81)/365.25,1))</f>
        <v/>
      </c>
      <c r="P81" s="16">
        <f>IF(G81="","",EDATE(G81,12*$B$2))</f>
        <v/>
      </c>
      <c r="Q81" s="17">
        <f>IF(G81="","",YEAR(G81)+$B$3)</f>
        <v/>
      </c>
      <c r="R81" s="17">
        <f>IF(G81="","",IF(AND(J81&lt;&gt;"",J81&lt;=TODAY()),"OS unsupported",IF(AND(J81&lt;&gt;"",J81&lt;=TODAY()+365),"OS ends &lt; 12 mo",IF(O81&gt;=$B$3,"Overdue",IF(P81&lt;=TODAY(),"Review now",IF(AND(H81&lt;&gt;"",H81&lt;=TODAY()),"Warranty ended","OK"))))))</f>
        <v/>
      </c>
    </row>
    <row r="82">
      <c r="A82" s="11" t="n"/>
      <c r="B82" s="11" t="n"/>
      <c r="C82" s="11" t="n"/>
      <c r="D82" s="11" t="n"/>
      <c r="E82" s="11" t="n"/>
      <c r="F82" s="11" t="n"/>
      <c r="G82" s="12" t="n"/>
      <c r="H82" s="12" t="n"/>
      <c r="I82" s="11" t="n"/>
      <c r="J82" s="12" t="n"/>
      <c r="K82" s="11" t="n"/>
      <c r="L82" s="11" t="n"/>
      <c r="M82" s="13" t="n"/>
      <c r="N82" s="14" t="n"/>
      <c r="O82" s="15">
        <f>IF(G82="","",ROUND((TODAY()-G82)/365.25,1))</f>
        <v/>
      </c>
      <c r="P82" s="16">
        <f>IF(G82="","",EDATE(G82,12*$B$2))</f>
        <v/>
      </c>
      <c r="Q82" s="17">
        <f>IF(G82="","",YEAR(G82)+$B$3)</f>
        <v/>
      </c>
      <c r="R82" s="17">
        <f>IF(G82="","",IF(AND(J82&lt;&gt;"",J82&lt;=TODAY()),"OS unsupported",IF(AND(J82&lt;&gt;"",J82&lt;=TODAY()+365),"OS ends &lt; 12 mo",IF(O82&gt;=$B$3,"Overdue",IF(P82&lt;=TODAY(),"Review now",IF(AND(H82&lt;&gt;"",H82&lt;=TODAY()),"Warranty ended","OK"))))))</f>
        <v/>
      </c>
    </row>
    <row r="83">
      <c r="A83" s="11" t="n"/>
      <c r="B83" s="11" t="n"/>
      <c r="C83" s="11" t="n"/>
      <c r="D83" s="11" t="n"/>
      <c r="E83" s="11" t="n"/>
      <c r="F83" s="11" t="n"/>
      <c r="G83" s="12" t="n"/>
      <c r="H83" s="12" t="n"/>
      <c r="I83" s="11" t="n"/>
      <c r="J83" s="12" t="n"/>
      <c r="K83" s="11" t="n"/>
      <c r="L83" s="11" t="n"/>
      <c r="M83" s="13" t="n"/>
      <c r="N83" s="14" t="n"/>
      <c r="O83" s="15">
        <f>IF(G83="","",ROUND((TODAY()-G83)/365.25,1))</f>
        <v/>
      </c>
      <c r="P83" s="16">
        <f>IF(G83="","",EDATE(G83,12*$B$2))</f>
        <v/>
      </c>
      <c r="Q83" s="17">
        <f>IF(G83="","",YEAR(G83)+$B$3)</f>
        <v/>
      </c>
      <c r="R83" s="17">
        <f>IF(G83="","",IF(AND(J83&lt;&gt;"",J83&lt;=TODAY()),"OS unsupported",IF(AND(J83&lt;&gt;"",J83&lt;=TODAY()+365),"OS ends &lt; 12 mo",IF(O83&gt;=$B$3,"Overdue",IF(P83&lt;=TODAY(),"Review now",IF(AND(H83&lt;&gt;"",H83&lt;=TODAY()),"Warranty ended","OK"))))))</f>
        <v/>
      </c>
    </row>
    <row r="84">
      <c r="A84" s="11" t="n"/>
      <c r="B84" s="11" t="n"/>
      <c r="C84" s="11" t="n"/>
      <c r="D84" s="11" t="n"/>
      <c r="E84" s="11" t="n"/>
      <c r="F84" s="11" t="n"/>
      <c r="G84" s="12" t="n"/>
      <c r="H84" s="12" t="n"/>
      <c r="I84" s="11" t="n"/>
      <c r="J84" s="12" t="n"/>
      <c r="K84" s="11" t="n"/>
      <c r="L84" s="11" t="n"/>
      <c r="M84" s="13" t="n"/>
      <c r="N84" s="14" t="n"/>
      <c r="O84" s="15">
        <f>IF(G84="","",ROUND((TODAY()-G84)/365.25,1))</f>
        <v/>
      </c>
      <c r="P84" s="16">
        <f>IF(G84="","",EDATE(G84,12*$B$2))</f>
        <v/>
      </c>
      <c r="Q84" s="17">
        <f>IF(G84="","",YEAR(G84)+$B$3)</f>
        <v/>
      </c>
      <c r="R84" s="17">
        <f>IF(G84="","",IF(AND(J84&lt;&gt;"",J84&lt;=TODAY()),"OS unsupported",IF(AND(J84&lt;&gt;"",J84&lt;=TODAY()+365),"OS ends &lt; 12 mo",IF(O84&gt;=$B$3,"Overdue",IF(P84&lt;=TODAY(),"Review now",IF(AND(H84&lt;&gt;"",H84&lt;=TODAY()),"Warranty ended","OK"))))))</f>
        <v/>
      </c>
    </row>
    <row r="85">
      <c r="A85" s="11" t="n"/>
      <c r="B85" s="11" t="n"/>
      <c r="C85" s="11" t="n"/>
      <c r="D85" s="11" t="n"/>
      <c r="E85" s="11" t="n"/>
      <c r="F85" s="11" t="n"/>
      <c r="G85" s="12" t="n"/>
      <c r="H85" s="12" t="n"/>
      <c r="I85" s="11" t="n"/>
      <c r="J85" s="12" t="n"/>
      <c r="K85" s="11" t="n"/>
      <c r="L85" s="11" t="n"/>
      <c r="M85" s="13" t="n"/>
      <c r="N85" s="14" t="n"/>
      <c r="O85" s="15">
        <f>IF(G85="","",ROUND((TODAY()-G85)/365.25,1))</f>
        <v/>
      </c>
      <c r="P85" s="16">
        <f>IF(G85="","",EDATE(G85,12*$B$2))</f>
        <v/>
      </c>
      <c r="Q85" s="17">
        <f>IF(G85="","",YEAR(G85)+$B$3)</f>
        <v/>
      </c>
      <c r="R85" s="17">
        <f>IF(G85="","",IF(AND(J85&lt;&gt;"",J85&lt;=TODAY()),"OS unsupported",IF(AND(J85&lt;&gt;"",J85&lt;=TODAY()+365),"OS ends &lt; 12 mo",IF(O85&gt;=$B$3,"Overdue",IF(P85&lt;=TODAY(),"Review now",IF(AND(H85&lt;&gt;"",H85&lt;=TODAY()),"Warranty ended","OK"))))))</f>
        <v/>
      </c>
    </row>
    <row r="86">
      <c r="A86" s="11" t="n"/>
      <c r="B86" s="11" t="n"/>
      <c r="C86" s="11" t="n"/>
      <c r="D86" s="11" t="n"/>
      <c r="E86" s="11" t="n"/>
      <c r="F86" s="11" t="n"/>
      <c r="G86" s="12" t="n"/>
      <c r="H86" s="12" t="n"/>
      <c r="I86" s="11" t="n"/>
      <c r="J86" s="12" t="n"/>
      <c r="K86" s="11" t="n"/>
      <c r="L86" s="11" t="n"/>
      <c r="M86" s="13" t="n"/>
      <c r="N86" s="14" t="n"/>
      <c r="O86" s="15">
        <f>IF(G86="","",ROUND((TODAY()-G86)/365.25,1))</f>
        <v/>
      </c>
      <c r="P86" s="16">
        <f>IF(G86="","",EDATE(G86,12*$B$2))</f>
        <v/>
      </c>
      <c r="Q86" s="17">
        <f>IF(G86="","",YEAR(G86)+$B$3)</f>
        <v/>
      </c>
      <c r="R86" s="17">
        <f>IF(G86="","",IF(AND(J86&lt;&gt;"",J86&lt;=TODAY()),"OS unsupported",IF(AND(J86&lt;&gt;"",J86&lt;=TODAY()+365),"OS ends &lt; 12 mo",IF(O86&gt;=$B$3,"Overdue",IF(P86&lt;=TODAY(),"Review now",IF(AND(H86&lt;&gt;"",H86&lt;=TODAY()),"Warranty ended","OK"))))))</f>
        <v/>
      </c>
    </row>
    <row r="87">
      <c r="A87" s="11" t="n"/>
      <c r="B87" s="11" t="n"/>
      <c r="C87" s="11" t="n"/>
      <c r="D87" s="11" t="n"/>
      <c r="E87" s="11" t="n"/>
      <c r="F87" s="11" t="n"/>
      <c r="G87" s="12" t="n"/>
      <c r="H87" s="12" t="n"/>
      <c r="I87" s="11" t="n"/>
      <c r="J87" s="12" t="n"/>
      <c r="K87" s="11" t="n"/>
      <c r="L87" s="11" t="n"/>
      <c r="M87" s="13" t="n"/>
      <c r="N87" s="14" t="n"/>
      <c r="O87" s="15">
        <f>IF(G87="","",ROUND((TODAY()-G87)/365.25,1))</f>
        <v/>
      </c>
      <c r="P87" s="16">
        <f>IF(G87="","",EDATE(G87,12*$B$2))</f>
        <v/>
      </c>
      <c r="Q87" s="17">
        <f>IF(G87="","",YEAR(G87)+$B$3)</f>
        <v/>
      </c>
      <c r="R87" s="17">
        <f>IF(G87="","",IF(AND(J87&lt;&gt;"",J87&lt;=TODAY()),"OS unsupported",IF(AND(J87&lt;&gt;"",J87&lt;=TODAY()+365),"OS ends &lt; 12 mo",IF(O87&gt;=$B$3,"Overdue",IF(P87&lt;=TODAY(),"Review now",IF(AND(H87&lt;&gt;"",H87&lt;=TODAY()),"Warranty ended","OK"))))))</f>
        <v/>
      </c>
    </row>
    <row r="88">
      <c r="A88" s="11" t="n"/>
      <c r="B88" s="11" t="n"/>
      <c r="C88" s="11" t="n"/>
      <c r="D88" s="11" t="n"/>
      <c r="E88" s="11" t="n"/>
      <c r="F88" s="11" t="n"/>
      <c r="G88" s="12" t="n"/>
      <c r="H88" s="12" t="n"/>
      <c r="I88" s="11" t="n"/>
      <c r="J88" s="12" t="n"/>
      <c r="K88" s="11" t="n"/>
      <c r="L88" s="11" t="n"/>
      <c r="M88" s="13" t="n"/>
      <c r="N88" s="14" t="n"/>
      <c r="O88" s="15">
        <f>IF(G88="","",ROUND((TODAY()-G88)/365.25,1))</f>
        <v/>
      </c>
      <c r="P88" s="16">
        <f>IF(G88="","",EDATE(G88,12*$B$2))</f>
        <v/>
      </c>
      <c r="Q88" s="17">
        <f>IF(G88="","",YEAR(G88)+$B$3)</f>
        <v/>
      </c>
      <c r="R88" s="17">
        <f>IF(G88="","",IF(AND(J88&lt;&gt;"",J88&lt;=TODAY()),"OS unsupported",IF(AND(J88&lt;&gt;"",J88&lt;=TODAY()+365),"OS ends &lt; 12 mo",IF(O88&gt;=$B$3,"Overdue",IF(P88&lt;=TODAY(),"Review now",IF(AND(H88&lt;&gt;"",H88&lt;=TODAY()),"Warranty ended","OK"))))))</f>
        <v/>
      </c>
    </row>
    <row r="89">
      <c r="A89" s="11" t="n"/>
      <c r="B89" s="11" t="n"/>
      <c r="C89" s="11" t="n"/>
      <c r="D89" s="11" t="n"/>
      <c r="E89" s="11" t="n"/>
      <c r="F89" s="11" t="n"/>
      <c r="G89" s="12" t="n"/>
      <c r="H89" s="12" t="n"/>
      <c r="I89" s="11" t="n"/>
      <c r="J89" s="12" t="n"/>
      <c r="K89" s="11" t="n"/>
      <c r="L89" s="11" t="n"/>
      <c r="M89" s="13" t="n"/>
      <c r="N89" s="14" t="n"/>
      <c r="O89" s="15">
        <f>IF(G89="","",ROUND((TODAY()-G89)/365.25,1))</f>
        <v/>
      </c>
      <c r="P89" s="16">
        <f>IF(G89="","",EDATE(G89,12*$B$2))</f>
        <v/>
      </c>
      <c r="Q89" s="17">
        <f>IF(G89="","",YEAR(G89)+$B$3)</f>
        <v/>
      </c>
      <c r="R89" s="17">
        <f>IF(G89="","",IF(AND(J89&lt;&gt;"",J89&lt;=TODAY()),"OS unsupported",IF(AND(J89&lt;&gt;"",J89&lt;=TODAY()+365),"OS ends &lt; 12 mo",IF(O89&gt;=$B$3,"Overdue",IF(P89&lt;=TODAY(),"Review now",IF(AND(H89&lt;&gt;"",H89&lt;=TODAY()),"Warranty ended","OK"))))))</f>
        <v/>
      </c>
    </row>
    <row r="90">
      <c r="A90" s="11" t="n"/>
      <c r="B90" s="11" t="n"/>
      <c r="C90" s="11" t="n"/>
      <c r="D90" s="11" t="n"/>
      <c r="E90" s="11" t="n"/>
      <c r="F90" s="11" t="n"/>
      <c r="G90" s="12" t="n"/>
      <c r="H90" s="12" t="n"/>
      <c r="I90" s="11" t="n"/>
      <c r="J90" s="12" t="n"/>
      <c r="K90" s="11" t="n"/>
      <c r="L90" s="11" t="n"/>
      <c r="M90" s="13" t="n"/>
      <c r="N90" s="14" t="n"/>
      <c r="O90" s="15">
        <f>IF(G90="","",ROUND((TODAY()-G90)/365.25,1))</f>
        <v/>
      </c>
      <c r="P90" s="16">
        <f>IF(G90="","",EDATE(G90,12*$B$2))</f>
        <v/>
      </c>
      <c r="Q90" s="17">
        <f>IF(G90="","",YEAR(G90)+$B$3)</f>
        <v/>
      </c>
      <c r="R90" s="17">
        <f>IF(G90="","",IF(AND(J90&lt;&gt;"",J90&lt;=TODAY()),"OS unsupported",IF(AND(J90&lt;&gt;"",J90&lt;=TODAY()+365),"OS ends &lt; 12 mo",IF(O90&gt;=$B$3,"Overdue",IF(P90&lt;=TODAY(),"Review now",IF(AND(H90&lt;&gt;"",H90&lt;=TODAY()),"Warranty ended","OK"))))))</f>
        <v/>
      </c>
    </row>
    <row r="91">
      <c r="A91" s="11" t="n"/>
      <c r="B91" s="11" t="n"/>
      <c r="C91" s="11" t="n"/>
      <c r="D91" s="11" t="n"/>
      <c r="E91" s="11" t="n"/>
      <c r="F91" s="11" t="n"/>
      <c r="G91" s="12" t="n"/>
      <c r="H91" s="12" t="n"/>
      <c r="I91" s="11" t="n"/>
      <c r="J91" s="12" t="n"/>
      <c r="K91" s="11" t="n"/>
      <c r="L91" s="11" t="n"/>
      <c r="M91" s="13" t="n"/>
      <c r="N91" s="14" t="n"/>
      <c r="O91" s="15">
        <f>IF(G91="","",ROUND((TODAY()-G91)/365.25,1))</f>
        <v/>
      </c>
      <c r="P91" s="16">
        <f>IF(G91="","",EDATE(G91,12*$B$2))</f>
        <v/>
      </c>
      <c r="Q91" s="17">
        <f>IF(G91="","",YEAR(G91)+$B$3)</f>
        <v/>
      </c>
      <c r="R91" s="17">
        <f>IF(G91="","",IF(AND(J91&lt;&gt;"",J91&lt;=TODAY()),"OS unsupported",IF(AND(J91&lt;&gt;"",J91&lt;=TODAY()+365),"OS ends &lt; 12 mo",IF(O91&gt;=$B$3,"Overdue",IF(P91&lt;=TODAY(),"Review now",IF(AND(H91&lt;&gt;"",H91&lt;=TODAY()),"Warranty ended","OK"))))))</f>
        <v/>
      </c>
    </row>
    <row r="92">
      <c r="A92" s="11" t="n"/>
      <c r="B92" s="11" t="n"/>
      <c r="C92" s="11" t="n"/>
      <c r="D92" s="11" t="n"/>
      <c r="E92" s="11" t="n"/>
      <c r="F92" s="11" t="n"/>
      <c r="G92" s="12" t="n"/>
      <c r="H92" s="12" t="n"/>
      <c r="I92" s="11" t="n"/>
      <c r="J92" s="12" t="n"/>
      <c r="K92" s="11" t="n"/>
      <c r="L92" s="11" t="n"/>
      <c r="M92" s="13" t="n"/>
      <c r="N92" s="14" t="n"/>
      <c r="O92" s="15">
        <f>IF(G92="","",ROUND((TODAY()-G92)/365.25,1))</f>
        <v/>
      </c>
      <c r="P92" s="16">
        <f>IF(G92="","",EDATE(G92,12*$B$2))</f>
        <v/>
      </c>
      <c r="Q92" s="17">
        <f>IF(G92="","",YEAR(G92)+$B$3)</f>
        <v/>
      </c>
      <c r="R92" s="17">
        <f>IF(G92="","",IF(AND(J92&lt;&gt;"",J92&lt;=TODAY()),"OS unsupported",IF(AND(J92&lt;&gt;"",J92&lt;=TODAY()+365),"OS ends &lt; 12 mo",IF(O92&gt;=$B$3,"Overdue",IF(P92&lt;=TODAY(),"Review now",IF(AND(H92&lt;&gt;"",H92&lt;=TODAY()),"Warranty ended","OK"))))))</f>
        <v/>
      </c>
    </row>
    <row r="93">
      <c r="A93" s="11" t="n"/>
      <c r="B93" s="11" t="n"/>
      <c r="C93" s="11" t="n"/>
      <c r="D93" s="11" t="n"/>
      <c r="E93" s="11" t="n"/>
      <c r="F93" s="11" t="n"/>
      <c r="G93" s="12" t="n"/>
      <c r="H93" s="12" t="n"/>
      <c r="I93" s="11" t="n"/>
      <c r="J93" s="12" t="n"/>
      <c r="K93" s="11" t="n"/>
      <c r="L93" s="11" t="n"/>
      <c r="M93" s="13" t="n"/>
      <c r="N93" s="14" t="n"/>
      <c r="O93" s="15">
        <f>IF(G93="","",ROUND((TODAY()-G93)/365.25,1))</f>
        <v/>
      </c>
      <c r="P93" s="16">
        <f>IF(G93="","",EDATE(G93,12*$B$2))</f>
        <v/>
      </c>
      <c r="Q93" s="17">
        <f>IF(G93="","",YEAR(G93)+$B$3)</f>
        <v/>
      </c>
      <c r="R93" s="17">
        <f>IF(G93="","",IF(AND(J93&lt;&gt;"",J93&lt;=TODAY()),"OS unsupported",IF(AND(J93&lt;&gt;"",J93&lt;=TODAY()+365),"OS ends &lt; 12 mo",IF(O93&gt;=$B$3,"Overdue",IF(P93&lt;=TODAY(),"Review now",IF(AND(H93&lt;&gt;"",H93&lt;=TODAY()),"Warranty ended","OK"))))))</f>
        <v/>
      </c>
    </row>
    <row r="94">
      <c r="A94" s="11" t="n"/>
      <c r="B94" s="11" t="n"/>
      <c r="C94" s="11" t="n"/>
      <c r="D94" s="11" t="n"/>
      <c r="E94" s="11" t="n"/>
      <c r="F94" s="11" t="n"/>
      <c r="G94" s="12" t="n"/>
      <c r="H94" s="12" t="n"/>
      <c r="I94" s="11" t="n"/>
      <c r="J94" s="12" t="n"/>
      <c r="K94" s="11" t="n"/>
      <c r="L94" s="11" t="n"/>
      <c r="M94" s="13" t="n"/>
      <c r="N94" s="14" t="n"/>
      <c r="O94" s="15">
        <f>IF(G94="","",ROUND((TODAY()-G94)/365.25,1))</f>
        <v/>
      </c>
      <c r="P94" s="16">
        <f>IF(G94="","",EDATE(G94,12*$B$2))</f>
        <v/>
      </c>
      <c r="Q94" s="17">
        <f>IF(G94="","",YEAR(G94)+$B$3)</f>
        <v/>
      </c>
      <c r="R94" s="17">
        <f>IF(G94="","",IF(AND(J94&lt;&gt;"",J94&lt;=TODAY()),"OS unsupported",IF(AND(J94&lt;&gt;"",J94&lt;=TODAY()+365),"OS ends &lt; 12 mo",IF(O94&gt;=$B$3,"Overdue",IF(P94&lt;=TODAY(),"Review now",IF(AND(H94&lt;&gt;"",H94&lt;=TODAY()),"Warranty ended","OK"))))))</f>
        <v/>
      </c>
    </row>
    <row r="95">
      <c r="A95" s="11" t="n"/>
      <c r="B95" s="11" t="n"/>
      <c r="C95" s="11" t="n"/>
      <c r="D95" s="11" t="n"/>
      <c r="E95" s="11" t="n"/>
      <c r="F95" s="11" t="n"/>
      <c r="G95" s="12" t="n"/>
      <c r="H95" s="12" t="n"/>
      <c r="I95" s="11" t="n"/>
      <c r="J95" s="12" t="n"/>
      <c r="K95" s="11" t="n"/>
      <c r="L95" s="11" t="n"/>
      <c r="M95" s="13" t="n"/>
      <c r="N95" s="14" t="n"/>
      <c r="O95" s="15">
        <f>IF(G95="","",ROUND((TODAY()-G95)/365.25,1))</f>
        <v/>
      </c>
      <c r="P95" s="16">
        <f>IF(G95="","",EDATE(G95,12*$B$2))</f>
        <v/>
      </c>
      <c r="Q95" s="17">
        <f>IF(G95="","",YEAR(G95)+$B$3)</f>
        <v/>
      </c>
      <c r="R95" s="17">
        <f>IF(G95="","",IF(AND(J95&lt;&gt;"",J95&lt;=TODAY()),"OS unsupported",IF(AND(J95&lt;&gt;"",J95&lt;=TODAY()+365),"OS ends &lt; 12 mo",IF(O95&gt;=$B$3,"Overdue",IF(P95&lt;=TODAY(),"Review now",IF(AND(H95&lt;&gt;"",H95&lt;=TODAY()),"Warranty ended","OK"))))))</f>
        <v/>
      </c>
    </row>
    <row r="96">
      <c r="A96" s="11" t="n"/>
      <c r="B96" s="11" t="n"/>
      <c r="C96" s="11" t="n"/>
      <c r="D96" s="11" t="n"/>
      <c r="E96" s="11" t="n"/>
      <c r="F96" s="11" t="n"/>
      <c r="G96" s="12" t="n"/>
      <c r="H96" s="12" t="n"/>
      <c r="I96" s="11" t="n"/>
      <c r="J96" s="12" t="n"/>
      <c r="K96" s="11" t="n"/>
      <c r="L96" s="11" t="n"/>
      <c r="M96" s="13" t="n"/>
      <c r="N96" s="14" t="n"/>
      <c r="O96" s="15">
        <f>IF(G96="","",ROUND((TODAY()-G96)/365.25,1))</f>
        <v/>
      </c>
      <c r="P96" s="16">
        <f>IF(G96="","",EDATE(G96,12*$B$2))</f>
        <v/>
      </c>
      <c r="Q96" s="17">
        <f>IF(G96="","",YEAR(G96)+$B$3)</f>
        <v/>
      </c>
      <c r="R96" s="17">
        <f>IF(G96="","",IF(AND(J96&lt;&gt;"",J96&lt;=TODAY()),"OS unsupported",IF(AND(J96&lt;&gt;"",J96&lt;=TODAY()+365),"OS ends &lt; 12 mo",IF(O96&gt;=$B$3,"Overdue",IF(P96&lt;=TODAY(),"Review now",IF(AND(H96&lt;&gt;"",H96&lt;=TODAY()),"Warranty ended","OK"))))))</f>
        <v/>
      </c>
    </row>
    <row r="97">
      <c r="A97" s="11" t="n"/>
      <c r="B97" s="11" t="n"/>
      <c r="C97" s="11" t="n"/>
      <c r="D97" s="11" t="n"/>
      <c r="E97" s="11" t="n"/>
      <c r="F97" s="11" t="n"/>
      <c r="G97" s="12" t="n"/>
      <c r="H97" s="12" t="n"/>
      <c r="I97" s="11" t="n"/>
      <c r="J97" s="12" t="n"/>
      <c r="K97" s="11" t="n"/>
      <c r="L97" s="11" t="n"/>
      <c r="M97" s="13" t="n"/>
      <c r="N97" s="14" t="n"/>
      <c r="O97" s="15">
        <f>IF(G97="","",ROUND((TODAY()-G97)/365.25,1))</f>
        <v/>
      </c>
      <c r="P97" s="16">
        <f>IF(G97="","",EDATE(G97,12*$B$2))</f>
        <v/>
      </c>
      <c r="Q97" s="17">
        <f>IF(G97="","",YEAR(G97)+$B$3)</f>
        <v/>
      </c>
      <c r="R97" s="17">
        <f>IF(G97="","",IF(AND(J97&lt;&gt;"",J97&lt;=TODAY()),"OS unsupported",IF(AND(J97&lt;&gt;"",J97&lt;=TODAY()+365),"OS ends &lt; 12 mo",IF(O97&gt;=$B$3,"Overdue",IF(P97&lt;=TODAY(),"Review now",IF(AND(H97&lt;&gt;"",H97&lt;=TODAY()),"Warranty ended","OK"))))))</f>
        <v/>
      </c>
    </row>
    <row r="98">
      <c r="A98" s="11" t="n"/>
      <c r="B98" s="11" t="n"/>
      <c r="C98" s="11" t="n"/>
      <c r="D98" s="11" t="n"/>
      <c r="E98" s="11" t="n"/>
      <c r="F98" s="11" t="n"/>
      <c r="G98" s="12" t="n"/>
      <c r="H98" s="12" t="n"/>
      <c r="I98" s="11" t="n"/>
      <c r="J98" s="12" t="n"/>
      <c r="K98" s="11" t="n"/>
      <c r="L98" s="11" t="n"/>
      <c r="M98" s="13" t="n"/>
      <c r="N98" s="14" t="n"/>
      <c r="O98" s="15">
        <f>IF(G98="","",ROUND((TODAY()-G98)/365.25,1))</f>
        <v/>
      </c>
      <c r="P98" s="16">
        <f>IF(G98="","",EDATE(G98,12*$B$2))</f>
        <v/>
      </c>
      <c r="Q98" s="17">
        <f>IF(G98="","",YEAR(G98)+$B$3)</f>
        <v/>
      </c>
      <c r="R98" s="17">
        <f>IF(G98="","",IF(AND(J98&lt;&gt;"",J98&lt;=TODAY()),"OS unsupported",IF(AND(J98&lt;&gt;"",J98&lt;=TODAY()+365),"OS ends &lt; 12 mo",IF(O98&gt;=$B$3,"Overdue",IF(P98&lt;=TODAY(),"Review now",IF(AND(H98&lt;&gt;"",H98&lt;=TODAY()),"Warranty ended","OK"))))))</f>
        <v/>
      </c>
    </row>
    <row r="99">
      <c r="A99" s="11" t="n"/>
      <c r="B99" s="11" t="n"/>
      <c r="C99" s="11" t="n"/>
      <c r="D99" s="11" t="n"/>
      <c r="E99" s="11" t="n"/>
      <c r="F99" s="11" t="n"/>
      <c r="G99" s="12" t="n"/>
      <c r="H99" s="12" t="n"/>
      <c r="I99" s="11" t="n"/>
      <c r="J99" s="12" t="n"/>
      <c r="K99" s="11" t="n"/>
      <c r="L99" s="11" t="n"/>
      <c r="M99" s="13" t="n"/>
      <c r="N99" s="14" t="n"/>
      <c r="O99" s="15">
        <f>IF(G99="","",ROUND((TODAY()-G99)/365.25,1))</f>
        <v/>
      </c>
      <c r="P99" s="16">
        <f>IF(G99="","",EDATE(G99,12*$B$2))</f>
        <v/>
      </c>
      <c r="Q99" s="17">
        <f>IF(G99="","",YEAR(G99)+$B$3)</f>
        <v/>
      </c>
      <c r="R99" s="17">
        <f>IF(G99="","",IF(AND(J99&lt;&gt;"",J99&lt;=TODAY()),"OS unsupported",IF(AND(J99&lt;&gt;"",J99&lt;=TODAY()+365),"OS ends &lt; 12 mo",IF(O99&gt;=$B$3,"Overdue",IF(P99&lt;=TODAY(),"Review now",IF(AND(H99&lt;&gt;"",H99&lt;=TODAY()),"Warranty ended","OK"))))))</f>
        <v/>
      </c>
    </row>
    <row r="100">
      <c r="A100" s="11" t="n"/>
      <c r="B100" s="11" t="n"/>
      <c r="C100" s="11" t="n"/>
      <c r="D100" s="11" t="n"/>
      <c r="E100" s="11" t="n"/>
      <c r="F100" s="11" t="n"/>
      <c r="G100" s="12" t="n"/>
      <c r="H100" s="12" t="n"/>
      <c r="I100" s="11" t="n"/>
      <c r="J100" s="12" t="n"/>
      <c r="K100" s="11" t="n"/>
      <c r="L100" s="11" t="n"/>
      <c r="M100" s="13" t="n"/>
      <c r="N100" s="14" t="n"/>
      <c r="O100" s="15">
        <f>IF(G100="","",ROUND((TODAY()-G100)/365.25,1))</f>
        <v/>
      </c>
      <c r="P100" s="16">
        <f>IF(G100="","",EDATE(G100,12*$B$2))</f>
        <v/>
      </c>
      <c r="Q100" s="17">
        <f>IF(G100="","",YEAR(G100)+$B$3)</f>
        <v/>
      </c>
      <c r="R100" s="17">
        <f>IF(G100="","",IF(AND(J100&lt;&gt;"",J100&lt;=TODAY()),"OS unsupported",IF(AND(J100&lt;&gt;"",J100&lt;=TODAY()+365),"OS ends &lt; 12 mo",IF(O100&gt;=$B$3,"Overdue",IF(P100&lt;=TODAY(),"Review now",IF(AND(H100&lt;&gt;"",H100&lt;=TODAY()),"Warranty ended","OK"))))))</f>
        <v/>
      </c>
    </row>
    <row r="101">
      <c r="A101" s="11" t="n"/>
      <c r="B101" s="11" t="n"/>
      <c r="C101" s="11" t="n"/>
      <c r="D101" s="11" t="n"/>
      <c r="E101" s="11" t="n"/>
      <c r="F101" s="11" t="n"/>
      <c r="G101" s="12" t="n"/>
      <c r="H101" s="12" t="n"/>
      <c r="I101" s="11" t="n"/>
      <c r="J101" s="12" t="n"/>
      <c r="K101" s="11" t="n"/>
      <c r="L101" s="11" t="n"/>
      <c r="M101" s="13" t="n"/>
      <c r="N101" s="14" t="n"/>
      <c r="O101" s="15">
        <f>IF(G101="","",ROUND((TODAY()-G101)/365.25,1))</f>
        <v/>
      </c>
      <c r="P101" s="16">
        <f>IF(G101="","",EDATE(G101,12*$B$2))</f>
        <v/>
      </c>
      <c r="Q101" s="17">
        <f>IF(G101="","",YEAR(G101)+$B$3)</f>
        <v/>
      </c>
      <c r="R101" s="17">
        <f>IF(G101="","",IF(AND(J101&lt;&gt;"",J101&lt;=TODAY()),"OS unsupported",IF(AND(J101&lt;&gt;"",J101&lt;=TODAY()+365),"OS ends &lt; 12 mo",IF(O101&gt;=$B$3,"Overdue",IF(P101&lt;=TODAY(),"Review now",IF(AND(H101&lt;&gt;"",H101&lt;=TODAY()),"Warranty ended","OK"))))))</f>
        <v/>
      </c>
    </row>
    <row r="102">
      <c r="A102" s="11" t="n"/>
      <c r="B102" s="11" t="n"/>
      <c r="C102" s="11" t="n"/>
      <c r="D102" s="11" t="n"/>
      <c r="E102" s="11" t="n"/>
      <c r="F102" s="11" t="n"/>
      <c r="G102" s="12" t="n"/>
      <c r="H102" s="12" t="n"/>
      <c r="I102" s="11" t="n"/>
      <c r="J102" s="12" t="n"/>
      <c r="K102" s="11" t="n"/>
      <c r="L102" s="11" t="n"/>
      <c r="M102" s="13" t="n"/>
      <c r="N102" s="14" t="n"/>
      <c r="O102" s="15">
        <f>IF(G102="","",ROUND((TODAY()-G102)/365.25,1))</f>
        <v/>
      </c>
      <c r="P102" s="16">
        <f>IF(G102="","",EDATE(G102,12*$B$2))</f>
        <v/>
      </c>
      <c r="Q102" s="17">
        <f>IF(G102="","",YEAR(G102)+$B$3)</f>
        <v/>
      </c>
      <c r="R102" s="17">
        <f>IF(G102="","",IF(AND(J102&lt;&gt;"",J102&lt;=TODAY()),"OS unsupported",IF(AND(J102&lt;&gt;"",J102&lt;=TODAY()+365),"OS ends &lt; 12 mo",IF(O102&gt;=$B$3,"Overdue",IF(P102&lt;=TODAY(),"Review now",IF(AND(H102&lt;&gt;"",H102&lt;=TODAY()),"Warranty ended","OK"))))))</f>
        <v/>
      </c>
    </row>
    <row r="103">
      <c r="A103" s="11" t="n"/>
      <c r="B103" s="11" t="n"/>
      <c r="C103" s="11" t="n"/>
      <c r="D103" s="11" t="n"/>
      <c r="E103" s="11" t="n"/>
      <c r="F103" s="11" t="n"/>
      <c r="G103" s="12" t="n"/>
      <c r="H103" s="12" t="n"/>
      <c r="I103" s="11" t="n"/>
      <c r="J103" s="12" t="n"/>
      <c r="K103" s="11" t="n"/>
      <c r="L103" s="11" t="n"/>
      <c r="M103" s="13" t="n"/>
      <c r="N103" s="14" t="n"/>
      <c r="O103" s="15">
        <f>IF(G103="","",ROUND((TODAY()-G103)/365.25,1))</f>
        <v/>
      </c>
      <c r="P103" s="16">
        <f>IF(G103="","",EDATE(G103,12*$B$2))</f>
        <v/>
      </c>
      <c r="Q103" s="17">
        <f>IF(G103="","",YEAR(G103)+$B$3)</f>
        <v/>
      </c>
      <c r="R103" s="17">
        <f>IF(G103="","",IF(AND(J103&lt;&gt;"",J103&lt;=TODAY()),"OS unsupported",IF(AND(J103&lt;&gt;"",J103&lt;=TODAY()+365),"OS ends &lt; 12 mo",IF(O103&gt;=$B$3,"Overdue",IF(P103&lt;=TODAY(),"Review now",IF(AND(H103&lt;&gt;"",H103&lt;=TODAY()),"Warranty ended","OK"))))))</f>
        <v/>
      </c>
    </row>
    <row r="104">
      <c r="A104" s="11" t="n"/>
      <c r="B104" s="11" t="n"/>
      <c r="C104" s="11" t="n"/>
      <c r="D104" s="11" t="n"/>
      <c r="E104" s="11" t="n"/>
      <c r="F104" s="11" t="n"/>
      <c r="G104" s="12" t="n"/>
      <c r="H104" s="12" t="n"/>
      <c r="I104" s="11" t="n"/>
      <c r="J104" s="12" t="n"/>
      <c r="K104" s="11" t="n"/>
      <c r="L104" s="11" t="n"/>
      <c r="M104" s="13" t="n"/>
      <c r="N104" s="14" t="n"/>
      <c r="O104" s="15">
        <f>IF(G104="","",ROUND((TODAY()-G104)/365.25,1))</f>
        <v/>
      </c>
      <c r="P104" s="16">
        <f>IF(G104="","",EDATE(G104,12*$B$2))</f>
        <v/>
      </c>
      <c r="Q104" s="17">
        <f>IF(G104="","",YEAR(G104)+$B$3)</f>
        <v/>
      </c>
      <c r="R104" s="17">
        <f>IF(G104="","",IF(AND(J104&lt;&gt;"",J104&lt;=TODAY()),"OS unsupported",IF(AND(J104&lt;&gt;"",J104&lt;=TODAY()+365),"OS ends &lt; 12 mo",IF(O104&gt;=$B$3,"Overdue",IF(P104&lt;=TODAY(),"Review now",IF(AND(H104&lt;&gt;"",H104&lt;=TODAY()),"Warranty ended","OK"))))))</f>
        <v/>
      </c>
    </row>
    <row r="105">
      <c r="A105" s="11" t="n"/>
      <c r="B105" s="11" t="n"/>
      <c r="C105" s="11" t="n"/>
      <c r="D105" s="11" t="n"/>
      <c r="E105" s="11" t="n"/>
      <c r="F105" s="11" t="n"/>
      <c r="G105" s="12" t="n"/>
      <c r="H105" s="12" t="n"/>
      <c r="I105" s="11" t="n"/>
      <c r="J105" s="12" t="n"/>
      <c r="K105" s="11" t="n"/>
      <c r="L105" s="11" t="n"/>
      <c r="M105" s="13" t="n"/>
      <c r="N105" s="14" t="n"/>
      <c r="O105" s="15">
        <f>IF(G105="","",ROUND((TODAY()-G105)/365.25,1))</f>
        <v/>
      </c>
      <c r="P105" s="16">
        <f>IF(G105="","",EDATE(G105,12*$B$2))</f>
        <v/>
      </c>
      <c r="Q105" s="17">
        <f>IF(G105="","",YEAR(G105)+$B$3)</f>
        <v/>
      </c>
      <c r="R105" s="17">
        <f>IF(G105="","",IF(AND(J105&lt;&gt;"",J105&lt;=TODAY()),"OS unsupported",IF(AND(J105&lt;&gt;"",J105&lt;=TODAY()+365),"OS ends &lt; 12 mo",IF(O105&gt;=$B$3,"Overdue",IF(P105&lt;=TODAY(),"Review now",IF(AND(H105&lt;&gt;"",H105&lt;=TODAY()),"Warranty ended","OK"))))))</f>
        <v/>
      </c>
    </row>
    <row r="106">
      <c r="A106" s="11" t="n"/>
      <c r="B106" s="11" t="n"/>
      <c r="C106" s="11" t="n"/>
      <c r="D106" s="11" t="n"/>
      <c r="E106" s="11" t="n"/>
      <c r="F106" s="11" t="n"/>
      <c r="G106" s="12" t="n"/>
      <c r="H106" s="12" t="n"/>
      <c r="I106" s="11" t="n"/>
      <c r="J106" s="12" t="n"/>
      <c r="K106" s="11" t="n"/>
      <c r="L106" s="11" t="n"/>
      <c r="M106" s="13" t="n"/>
      <c r="N106" s="14" t="n"/>
      <c r="O106" s="15">
        <f>IF(G106="","",ROUND((TODAY()-G106)/365.25,1))</f>
        <v/>
      </c>
      <c r="P106" s="16">
        <f>IF(G106="","",EDATE(G106,12*$B$2))</f>
        <v/>
      </c>
      <c r="Q106" s="17">
        <f>IF(G106="","",YEAR(G106)+$B$3)</f>
        <v/>
      </c>
      <c r="R106" s="17">
        <f>IF(G106="","",IF(AND(J106&lt;&gt;"",J106&lt;=TODAY()),"OS unsupported",IF(AND(J106&lt;&gt;"",J106&lt;=TODAY()+365),"OS ends &lt; 12 mo",IF(O106&gt;=$B$3,"Overdue",IF(P106&lt;=TODAY(),"Review now",IF(AND(H106&lt;&gt;"",H106&lt;=TODAY()),"Warranty ended","OK"))))))</f>
        <v/>
      </c>
    </row>
    <row r="107">
      <c r="A107" s="11" t="n"/>
      <c r="B107" s="11" t="n"/>
      <c r="C107" s="11" t="n"/>
      <c r="D107" s="11" t="n"/>
      <c r="E107" s="11" t="n"/>
      <c r="F107" s="11" t="n"/>
      <c r="G107" s="12" t="n"/>
      <c r="H107" s="12" t="n"/>
      <c r="I107" s="11" t="n"/>
      <c r="J107" s="12" t="n"/>
      <c r="K107" s="11" t="n"/>
      <c r="L107" s="11" t="n"/>
      <c r="M107" s="13" t="n"/>
      <c r="N107" s="14" t="n"/>
      <c r="O107" s="15">
        <f>IF(G107="","",ROUND((TODAY()-G107)/365.25,1))</f>
        <v/>
      </c>
      <c r="P107" s="16">
        <f>IF(G107="","",EDATE(G107,12*$B$2))</f>
        <v/>
      </c>
      <c r="Q107" s="17">
        <f>IF(G107="","",YEAR(G107)+$B$3)</f>
        <v/>
      </c>
      <c r="R107" s="17">
        <f>IF(G107="","",IF(AND(J107&lt;&gt;"",J107&lt;=TODAY()),"OS unsupported",IF(AND(J107&lt;&gt;"",J107&lt;=TODAY()+365),"OS ends &lt; 12 mo",IF(O107&gt;=$B$3,"Overdue",IF(P107&lt;=TODAY(),"Review now",IF(AND(H107&lt;&gt;"",H107&lt;=TODAY()),"Warranty ended","OK"))))))</f>
        <v/>
      </c>
    </row>
    <row r="108">
      <c r="A108" s="11" t="n"/>
      <c r="B108" s="11" t="n"/>
      <c r="C108" s="11" t="n"/>
      <c r="D108" s="11" t="n"/>
      <c r="E108" s="11" t="n"/>
      <c r="F108" s="11" t="n"/>
      <c r="G108" s="12" t="n"/>
      <c r="H108" s="12" t="n"/>
      <c r="I108" s="11" t="n"/>
      <c r="J108" s="12" t="n"/>
      <c r="K108" s="11" t="n"/>
      <c r="L108" s="11" t="n"/>
      <c r="M108" s="13" t="n"/>
      <c r="N108" s="14" t="n"/>
      <c r="O108" s="15">
        <f>IF(G108="","",ROUND((TODAY()-G108)/365.25,1))</f>
        <v/>
      </c>
      <c r="P108" s="16">
        <f>IF(G108="","",EDATE(G108,12*$B$2))</f>
        <v/>
      </c>
      <c r="Q108" s="17">
        <f>IF(G108="","",YEAR(G108)+$B$3)</f>
        <v/>
      </c>
      <c r="R108" s="17">
        <f>IF(G108="","",IF(AND(J108&lt;&gt;"",J108&lt;=TODAY()),"OS unsupported",IF(AND(J108&lt;&gt;"",J108&lt;=TODAY()+365),"OS ends &lt; 12 mo",IF(O108&gt;=$B$3,"Overdue",IF(P108&lt;=TODAY(),"Review now",IF(AND(H108&lt;&gt;"",H108&lt;=TODAY()),"Warranty ended","OK"))))))</f>
        <v/>
      </c>
    </row>
    <row r="109">
      <c r="A109" s="11" t="n"/>
      <c r="B109" s="11" t="n"/>
      <c r="C109" s="11" t="n"/>
      <c r="D109" s="11" t="n"/>
      <c r="E109" s="11" t="n"/>
      <c r="F109" s="11" t="n"/>
      <c r="G109" s="12" t="n"/>
      <c r="H109" s="12" t="n"/>
      <c r="I109" s="11" t="n"/>
      <c r="J109" s="12" t="n"/>
      <c r="K109" s="11" t="n"/>
      <c r="L109" s="11" t="n"/>
      <c r="M109" s="13" t="n"/>
      <c r="N109" s="14" t="n"/>
      <c r="O109" s="15">
        <f>IF(G109="","",ROUND((TODAY()-G109)/365.25,1))</f>
        <v/>
      </c>
      <c r="P109" s="16">
        <f>IF(G109="","",EDATE(G109,12*$B$2))</f>
        <v/>
      </c>
      <c r="Q109" s="17">
        <f>IF(G109="","",YEAR(G109)+$B$3)</f>
        <v/>
      </c>
      <c r="R109" s="17">
        <f>IF(G109="","",IF(AND(J109&lt;&gt;"",J109&lt;=TODAY()),"OS unsupported",IF(AND(J109&lt;&gt;"",J109&lt;=TODAY()+365),"OS ends &lt; 12 mo",IF(O109&gt;=$B$3,"Overdue",IF(P109&lt;=TODAY(),"Review now",IF(AND(H109&lt;&gt;"",H109&lt;=TODAY()),"Warranty ended","OK"))))))</f>
        <v/>
      </c>
    </row>
    <row r="110">
      <c r="A110" s="11" t="n"/>
      <c r="B110" s="11" t="n"/>
      <c r="C110" s="11" t="n"/>
      <c r="D110" s="11" t="n"/>
      <c r="E110" s="11" t="n"/>
      <c r="F110" s="11" t="n"/>
      <c r="G110" s="12" t="n"/>
      <c r="H110" s="12" t="n"/>
      <c r="I110" s="11" t="n"/>
      <c r="J110" s="12" t="n"/>
      <c r="K110" s="11" t="n"/>
      <c r="L110" s="11" t="n"/>
      <c r="M110" s="13" t="n"/>
      <c r="N110" s="14" t="n"/>
      <c r="O110" s="15">
        <f>IF(G110="","",ROUND((TODAY()-G110)/365.25,1))</f>
        <v/>
      </c>
      <c r="P110" s="16">
        <f>IF(G110="","",EDATE(G110,12*$B$2))</f>
        <v/>
      </c>
      <c r="Q110" s="17">
        <f>IF(G110="","",YEAR(G110)+$B$3)</f>
        <v/>
      </c>
      <c r="R110" s="17">
        <f>IF(G110="","",IF(AND(J110&lt;&gt;"",J110&lt;=TODAY()),"OS unsupported",IF(AND(J110&lt;&gt;"",J110&lt;=TODAY()+365),"OS ends &lt; 12 mo",IF(O110&gt;=$B$3,"Overdue",IF(P110&lt;=TODAY(),"Review now",IF(AND(H110&lt;&gt;"",H110&lt;=TODAY()),"Warranty ended","OK"))))))</f>
        <v/>
      </c>
    </row>
    <row r="111">
      <c r="A111" s="11" t="n"/>
      <c r="B111" s="11" t="n"/>
      <c r="C111" s="11" t="n"/>
      <c r="D111" s="11" t="n"/>
      <c r="E111" s="11" t="n"/>
      <c r="F111" s="11" t="n"/>
      <c r="G111" s="12" t="n"/>
      <c r="H111" s="12" t="n"/>
      <c r="I111" s="11" t="n"/>
      <c r="J111" s="12" t="n"/>
      <c r="K111" s="11" t="n"/>
      <c r="L111" s="11" t="n"/>
      <c r="M111" s="13" t="n"/>
      <c r="N111" s="14" t="n"/>
      <c r="O111" s="15">
        <f>IF(G111="","",ROUND((TODAY()-G111)/365.25,1))</f>
        <v/>
      </c>
      <c r="P111" s="16">
        <f>IF(G111="","",EDATE(G111,12*$B$2))</f>
        <v/>
      </c>
      <c r="Q111" s="17">
        <f>IF(G111="","",YEAR(G111)+$B$3)</f>
        <v/>
      </c>
      <c r="R111" s="17">
        <f>IF(G111="","",IF(AND(J111&lt;&gt;"",J111&lt;=TODAY()),"OS unsupported",IF(AND(J111&lt;&gt;"",J111&lt;=TODAY()+365),"OS ends &lt; 12 mo",IF(O111&gt;=$B$3,"Overdue",IF(P111&lt;=TODAY(),"Review now",IF(AND(H111&lt;&gt;"",H111&lt;=TODAY()),"Warranty ended","OK"))))))</f>
        <v/>
      </c>
    </row>
    <row r="112">
      <c r="A112" s="11" t="n"/>
      <c r="B112" s="11" t="n"/>
      <c r="C112" s="11" t="n"/>
      <c r="D112" s="11" t="n"/>
      <c r="E112" s="11" t="n"/>
      <c r="F112" s="11" t="n"/>
      <c r="G112" s="12" t="n"/>
      <c r="H112" s="12" t="n"/>
      <c r="I112" s="11" t="n"/>
      <c r="J112" s="12" t="n"/>
      <c r="K112" s="11" t="n"/>
      <c r="L112" s="11" t="n"/>
      <c r="M112" s="13" t="n"/>
      <c r="N112" s="14" t="n"/>
      <c r="O112" s="15">
        <f>IF(G112="","",ROUND((TODAY()-G112)/365.25,1))</f>
        <v/>
      </c>
      <c r="P112" s="16">
        <f>IF(G112="","",EDATE(G112,12*$B$2))</f>
        <v/>
      </c>
      <c r="Q112" s="17">
        <f>IF(G112="","",YEAR(G112)+$B$3)</f>
        <v/>
      </c>
      <c r="R112" s="17">
        <f>IF(G112="","",IF(AND(J112&lt;&gt;"",J112&lt;=TODAY()),"OS unsupported",IF(AND(J112&lt;&gt;"",J112&lt;=TODAY()+365),"OS ends &lt; 12 mo",IF(O112&gt;=$B$3,"Overdue",IF(P112&lt;=TODAY(),"Review now",IF(AND(H112&lt;&gt;"",H112&lt;=TODAY()),"Warranty ended","OK"))))))</f>
        <v/>
      </c>
    </row>
    <row r="113">
      <c r="A113" s="11" t="n"/>
      <c r="B113" s="11" t="n"/>
      <c r="C113" s="11" t="n"/>
      <c r="D113" s="11" t="n"/>
      <c r="E113" s="11" t="n"/>
      <c r="F113" s="11" t="n"/>
      <c r="G113" s="12" t="n"/>
      <c r="H113" s="12" t="n"/>
      <c r="I113" s="11" t="n"/>
      <c r="J113" s="12" t="n"/>
      <c r="K113" s="11" t="n"/>
      <c r="L113" s="11" t="n"/>
      <c r="M113" s="13" t="n"/>
      <c r="N113" s="14" t="n"/>
      <c r="O113" s="15">
        <f>IF(G113="","",ROUND((TODAY()-G113)/365.25,1))</f>
        <v/>
      </c>
      <c r="P113" s="16">
        <f>IF(G113="","",EDATE(G113,12*$B$2))</f>
        <v/>
      </c>
      <c r="Q113" s="17">
        <f>IF(G113="","",YEAR(G113)+$B$3)</f>
        <v/>
      </c>
      <c r="R113" s="17">
        <f>IF(G113="","",IF(AND(J113&lt;&gt;"",J113&lt;=TODAY()),"OS unsupported",IF(AND(J113&lt;&gt;"",J113&lt;=TODAY()+365),"OS ends &lt; 12 mo",IF(O113&gt;=$B$3,"Overdue",IF(P113&lt;=TODAY(),"Review now",IF(AND(H113&lt;&gt;"",H113&lt;=TODAY()),"Warranty ended","OK"))))))</f>
        <v/>
      </c>
    </row>
    <row r="114">
      <c r="A114" s="11" t="n"/>
      <c r="B114" s="11" t="n"/>
      <c r="C114" s="11" t="n"/>
      <c r="D114" s="11" t="n"/>
      <c r="E114" s="11" t="n"/>
      <c r="F114" s="11" t="n"/>
      <c r="G114" s="12" t="n"/>
      <c r="H114" s="12" t="n"/>
      <c r="I114" s="11" t="n"/>
      <c r="J114" s="12" t="n"/>
      <c r="K114" s="11" t="n"/>
      <c r="L114" s="11" t="n"/>
      <c r="M114" s="13" t="n"/>
      <c r="N114" s="14" t="n"/>
      <c r="O114" s="15">
        <f>IF(G114="","",ROUND((TODAY()-G114)/365.25,1))</f>
        <v/>
      </c>
      <c r="P114" s="16">
        <f>IF(G114="","",EDATE(G114,12*$B$2))</f>
        <v/>
      </c>
      <c r="Q114" s="17">
        <f>IF(G114="","",YEAR(G114)+$B$3)</f>
        <v/>
      </c>
      <c r="R114" s="17">
        <f>IF(G114="","",IF(AND(J114&lt;&gt;"",J114&lt;=TODAY()),"OS unsupported",IF(AND(J114&lt;&gt;"",J114&lt;=TODAY()+365),"OS ends &lt; 12 mo",IF(O114&gt;=$B$3,"Overdue",IF(P114&lt;=TODAY(),"Review now",IF(AND(H114&lt;&gt;"",H114&lt;=TODAY()),"Warranty ended","OK"))))))</f>
        <v/>
      </c>
    </row>
    <row r="115">
      <c r="A115" s="11" t="n"/>
      <c r="B115" s="11" t="n"/>
      <c r="C115" s="11" t="n"/>
      <c r="D115" s="11" t="n"/>
      <c r="E115" s="11" t="n"/>
      <c r="F115" s="11" t="n"/>
      <c r="G115" s="12" t="n"/>
      <c r="H115" s="12" t="n"/>
      <c r="I115" s="11" t="n"/>
      <c r="J115" s="12" t="n"/>
      <c r="K115" s="11" t="n"/>
      <c r="L115" s="11" t="n"/>
      <c r="M115" s="13" t="n"/>
      <c r="N115" s="14" t="n"/>
      <c r="O115" s="15">
        <f>IF(G115="","",ROUND((TODAY()-G115)/365.25,1))</f>
        <v/>
      </c>
      <c r="P115" s="16">
        <f>IF(G115="","",EDATE(G115,12*$B$2))</f>
        <v/>
      </c>
      <c r="Q115" s="17">
        <f>IF(G115="","",YEAR(G115)+$B$3)</f>
        <v/>
      </c>
      <c r="R115" s="17">
        <f>IF(G115="","",IF(AND(J115&lt;&gt;"",J115&lt;=TODAY()),"OS unsupported",IF(AND(J115&lt;&gt;"",J115&lt;=TODAY()+365),"OS ends &lt; 12 mo",IF(O115&gt;=$B$3,"Overdue",IF(P115&lt;=TODAY(),"Review now",IF(AND(H115&lt;&gt;"",H115&lt;=TODAY()),"Warranty ended","OK"))))))</f>
        <v/>
      </c>
    </row>
    <row r="116">
      <c r="A116" s="11" t="n"/>
      <c r="B116" s="11" t="n"/>
      <c r="C116" s="11" t="n"/>
      <c r="D116" s="11" t="n"/>
      <c r="E116" s="11" t="n"/>
      <c r="F116" s="11" t="n"/>
      <c r="G116" s="12" t="n"/>
      <c r="H116" s="12" t="n"/>
      <c r="I116" s="11" t="n"/>
      <c r="J116" s="12" t="n"/>
      <c r="K116" s="11" t="n"/>
      <c r="L116" s="11" t="n"/>
      <c r="M116" s="13" t="n"/>
      <c r="N116" s="14" t="n"/>
      <c r="O116" s="15">
        <f>IF(G116="","",ROUND((TODAY()-G116)/365.25,1))</f>
        <v/>
      </c>
      <c r="P116" s="16">
        <f>IF(G116="","",EDATE(G116,12*$B$2))</f>
        <v/>
      </c>
      <c r="Q116" s="17">
        <f>IF(G116="","",YEAR(G116)+$B$3)</f>
        <v/>
      </c>
      <c r="R116" s="17">
        <f>IF(G116="","",IF(AND(J116&lt;&gt;"",J116&lt;=TODAY()),"OS unsupported",IF(AND(J116&lt;&gt;"",J116&lt;=TODAY()+365),"OS ends &lt; 12 mo",IF(O116&gt;=$B$3,"Overdue",IF(P116&lt;=TODAY(),"Review now",IF(AND(H116&lt;&gt;"",H116&lt;=TODAY()),"Warranty ended","OK"))))))</f>
        <v/>
      </c>
    </row>
    <row r="117">
      <c r="A117" s="11" t="n"/>
      <c r="B117" s="11" t="n"/>
      <c r="C117" s="11" t="n"/>
      <c r="D117" s="11" t="n"/>
      <c r="E117" s="11" t="n"/>
      <c r="F117" s="11" t="n"/>
      <c r="G117" s="12" t="n"/>
      <c r="H117" s="12" t="n"/>
      <c r="I117" s="11" t="n"/>
      <c r="J117" s="12" t="n"/>
      <c r="K117" s="11" t="n"/>
      <c r="L117" s="11" t="n"/>
      <c r="M117" s="13" t="n"/>
      <c r="N117" s="14" t="n"/>
      <c r="O117" s="15">
        <f>IF(G117="","",ROUND((TODAY()-G117)/365.25,1))</f>
        <v/>
      </c>
      <c r="P117" s="16">
        <f>IF(G117="","",EDATE(G117,12*$B$2))</f>
        <v/>
      </c>
      <c r="Q117" s="17">
        <f>IF(G117="","",YEAR(G117)+$B$3)</f>
        <v/>
      </c>
      <c r="R117" s="17">
        <f>IF(G117="","",IF(AND(J117&lt;&gt;"",J117&lt;=TODAY()),"OS unsupported",IF(AND(J117&lt;&gt;"",J117&lt;=TODAY()+365),"OS ends &lt; 12 mo",IF(O117&gt;=$B$3,"Overdue",IF(P117&lt;=TODAY(),"Review now",IF(AND(H117&lt;&gt;"",H117&lt;=TODAY()),"Warranty ended","OK"))))))</f>
        <v/>
      </c>
    </row>
    <row r="118">
      <c r="A118" s="11" t="n"/>
      <c r="B118" s="11" t="n"/>
      <c r="C118" s="11" t="n"/>
      <c r="D118" s="11" t="n"/>
      <c r="E118" s="11" t="n"/>
      <c r="F118" s="11" t="n"/>
      <c r="G118" s="12" t="n"/>
      <c r="H118" s="12" t="n"/>
      <c r="I118" s="11" t="n"/>
      <c r="J118" s="12" t="n"/>
      <c r="K118" s="11" t="n"/>
      <c r="L118" s="11" t="n"/>
      <c r="M118" s="13" t="n"/>
      <c r="N118" s="14" t="n"/>
      <c r="O118" s="15">
        <f>IF(G118="","",ROUND((TODAY()-G118)/365.25,1))</f>
        <v/>
      </c>
      <c r="P118" s="16">
        <f>IF(G118="","",EDATE(G118,12*$B$2))</f>
        <v/>
      </c>
      <c r="Q118" s="17">
        <f>IF(G118="","",YEAR(G118)+$B$3)</f>
        <v/>
      </c>
      <c r="R118" s="17">
        <f>IF(G118="","",IF(AND(J118&lt;&gt;"",J118&lt;=TODAY()),"OS unsupported",IF(AND(J118&lt;&gt;"",J118&lt;=TODAY()+365),"OS ends &lt; 12 mo",IF(O118&gt;=$B$3,"Overdue",IF(P118&lt;=TODAY(),"Review now",IF(AND(H118&lt;&gt;"",H118&lt;=TODAY()),"Warranty ended","OK"))))))</f>
        <v/>
      </c>
    </row>
    <row r="119">
      <c r="A119" s="11" t="n"/>
      <c r="B119" s="11" t="n"/>
      <c r="C119" s="11" t="n"/>
      <c r="D119" s="11" t="n"/>
      <c r="E119" s="11" t="n"/>
      <c r="F119" s="11" t="n"/>
      <c r="G119" s="12" t="n"/>
      <c r="H119" s="12" t="n"/>
      <c r="I119" s="11" t="n"/>
      <c r="J119" s="12" t="n"/>
      <c r="K119" s="11" t="n"/>
      <c r="L119" s="11" t="n"/>
      <c r="M119" s="13" t="n"/>
      <c r="N119" s="14" t="n"/>
      <c r="O119" s="15">
        <f>IF(G119="","",ROUND((TODAY()-G119)/365.25,1))</f>
        <v/>
      </c>
      <c r="P119" s="16">
        <f>IF(G119="","",EDATE(G119,12*$B$2))</f>
        <v/>
      </c>
      <c r="Q119" s="17">
        <f>IF(G119="","",YEAR(G119)+$B$3)</f>
        <v/>
      </c>
      <c r="R119" s="17">
        <f>IF(G119="","",IF(AND(J119&lt;&gt;"",J119&lt;=TODAY()),"OS unsupported",IF(AND(J119&lt;&gt;"",J119&lt;=TODAY()+365),"OS ends &lt; 12 mo",IF(O119&gt;=$B$3,"Overdue",IF(P119&lt;=TODAY(),"Review now",IF(AND(H119&lt;&gt;"",H119&lt;=TODAY()),"Warranty ended","OK"))))))</f>
        <v/>
      </c>
    </row>
    <row r="120">
      <c r="A120" s="11" t="n"/>
      <c r="B120" s="11" t="n"/>
      <c r="C120" s="11" t="n"/>
      <c r="D120" s="11" t="n"/>
      <c r="E120" s="11" t="n"/>
      <c r="F120" s="11" t="n"/>
      <c r="G120" s="12" t="n"/>
      <c r="H120" s="12" t="n"/>
      <c r="I120" s="11" t="n"/>
      <c r="J120" s="12" t="n"/>
      <c r="K120" s="11" t="n"/>
      <c r="L120" s="11" t="n"/>
      <c r="M120" s="13" t="n"/>
      <c r="N120" s="14" t="n"/>
      <c r="O120" s="15">
        <f>IF(G120="","",ROUND((TODAY()-G120)/365.25,1))</f>
        <v/>
      </c>
      <c r="P120" s="16">
        <f>IF(G120="","",EDATE(G120,12*$B$2))</f>
        <v/>
      </c>
      <c r="Q120" s="17">
        <f>IF(G120="","",YEAR(G120)+$B$3)</f>
        <v/>
      </c>
      <c r="R120" s="17">
        <f>IF(G120="","",IF(AND(J120&lt;&gt;"",J120&lt;=TODAY()),"OS unsupported",IF(AND(J120&lt;&gt;"",J120&lt;=TODAY()+365),"OS ends &lt; 12 mo",IF(O120&gt;=$B$3,"Overdue",IF(P120&lt;=TODAY(),"Review now",IF(AND(H120&lt;&gt;"",H120&lt;=TODAY()),"Warranty ended","OK"))))))</f>
        <v/>
      </c>
    </row>
    <row r="121">
      <c r="A121" s="11" t="n"/>
      <c r="B121" s="11" t="n"/>
      <c r="C121" s="11" t="n"/>
      <c r="D121" s="11" t="n"/>
      <c r="E121" s="11" t="n"/>
      <c r="F121" s="11" t="n"/>
      <c r="G121" s="12" t="n"/>
      <c r="H121" s="12" t="n"/>
      <c r="I121" s="11" t="n"/>
      <c r="J121" s="12" t="n"/>
      <c r="K121" s="11" t="n"/>
      <c r="L121" s="11" t="n"/>
      <c r="M121" s="13" t="n"/>
      <c r="N121" s="14" t="n"/>
      <c r="O121" s="15">
        <f>IF(G121="","",ROUND((TODAY()-G121)/365.25,1))</f>
        <v/>
      </c>
      <c r="P121" s="16">
        <f>IF(G121="","",EDATE(G121,12*$B$2))</f>
        <v/>
      </c>
      <c r="Q121" s="17">
        <f>IF(G121="","",YEAR(G121)+$B$3)</f>
        <v/>
      </c>
      <c r="R121" s="17">
        <f>IF(G121="","",IF(AND(J121&lt;&gt;"",J121&lt;=TODAY()),"OS unsupported",IF(AND(J121&lt;&gt;"",J121&lt;=TODAY()+365),"OS ends &lt; 12 mo",IF(O121&gt;=$B$3,"Overdue",IF(P121&lt;=TODAY(),"Review now",IF(AND(H121&lt;&gt;"",H121&lt;=TODAY()),"Warranty ended","OK"))))))</f>
        <v/>
      </c>
    </row>
    <row r="122">
      <c r="A122" s="11" t="n"/>
      <c r="B122" s="11" t="n"/>
      <c r="C122" s="11" t="n"/>
      <c r="D122" s="11" t="n"/>
      <c r="E122" s="11" t="n"/>
      <c r="F122" s="11" t="n"/>
      <c r="G122" s="12" t="n"/>
      <c r="H122" s="12" t="n"/>
      <c r="I122" s="11" t="n"/>
      <c r="J122" s="12" t="n"/>
      <c r="K122" s="11" t="n"/>
      <c r="L122" s="11" t="n"/>
      <c r="M122" s="13" t="n"/>
      <c r="N122" s="14" t="n"/>
      <c r="O122" s="15">
        <f>IF(G122="","",ROUND((TODAY()-G122)/365.25,1))</f>
        <v/>
      </c>
      <c r="P122" s="16">
        <f>IF(G122="","",EDATE(G122,12*$B$2))</f>
        <v/>
      </c>
      <c r="Q122" s="17">
        <f>IF(G122="","",YEAR(G122)+$B$3)</f>
        <v/>
      </c>
      <c r="R122" s="17">
        <f>IF(G122="","",IF(AND(J122&lt;&gt;"",J122&lt;=TODAY()),"OS unsupported",IF(AND(J122&lt;&gt;"",J122&lt;=TODAY()+365),"OS ends &lt; 12 mo",IF(O122&gt;=$B$3,"Overdue",IF(P122&lt;=TODAY(),"Review now",IF(AND(H122&lt;&gt;"",H122&lt;=TODAY()),"Warranty ended","OK"))))))</f>
        <v/>
      </c>
    </row>
    <row r="123">
      <c r="A123" s="11" t="n"/>
      <c r="B123" s="11" t="n"/>
      <c r="C123" s="11" t="n"/>
      <c r="D123" s="11" t="n"/>
      <c r="E123" s="11" t="n"/>
      <c r="F123" s="11" t="n"/>
      <c r="G123" s="12" t="n"/>
      <c r="H123" s="12" t="n"/>
      <c r="I123" s="11" t="n"/>
      <c r="J123" s="12" t="n"/>
      <c r="K123" s="11" t="n"/>
      <c r="L123" s="11" t="n"/>
      <c r="M123" s="13" t="n"/>
      <c r="N123" s="14" t="n"/>
      <c r="O123" s="15">
        <f>IF(G123="","",ROUND((TODAY()-G123)/365.25,1))</f>
        <v/>
      </c>
      <c r="P123" s="16">
        <f>IF(G123="","",EDATE(G123,12*$B$2))</f>
        <v/>
      </c>
      <c r="Q123" s="17">
        <f>IF(G123="","",YEAR(G123)+$B$3)</f>
        <v/>
      </c>
      <c r="R123" s="17">
        <f>IF(G123="","",IF(AND(J123&lt;&gt;"",J123&lt;=TODAY()),"OS unsupported",IF(AND(J123&lt;&gt;"",J123&lt;=TODAY()+365),"OS ends &lt; 12 mo",IF(O123&gt;=$B$3,"Overdue",IF(P123&lt;=TODAY(),"Review now",IF(AND(H123&lt;&gt;"",H123&lt;=TODAY()),"Warranty ended","OK"))))))</f>
        <v/>
      </c>
    </row>
    <row r="124">
      <c r="A124" s="11" t="n"/>
      <c r="B124" s="11" t="n"/>
      <c r="C124" s="11" t="n"/>
      <c r="D124" s="11" t="n"/>
      <c r="E124" s="11" t="n"/>
      <c r="F124" s="11" t="n"/>
      <c r="G124" s="12" t="n"/>
      <c r="H124" s="12" t="n"/>
      <c r="I124" s="11" t="n"/>
      <c r="J124" s="12" t="n"/>
      <c r="K124" s="11" t="n"/>
      <c r="L124" s="11" t="n"/>
      <c r="M124" s="13" t="n"/>
      <c r="N124" s="14" t="n"/>
      <c r="O124" s="15">
        <f>IF(G124="","",ROUND((TODAY()-G124)/365.25,1))</f>
        <v/>
      </c>
      <c r="P124" s="16">
        <f>IF(G124="","",EDATE(G124,12*$B$2))</f>
        <v/>
      </c>
      <c r="Q124" s="17">
        <f>IF(G124="","",YEAR(G124)+$B$3)</f>
        <v/>
      </c>
      <c r="R124" s="17">
        <f>IF(G124="","",IF(AND(J124&lt;&gt;"",J124&lt;=TODAY()),"OS unsupported",IF(AND(J124&lt;&gt;"",J124&lt;=TODAY()+365),"OS ends &lt; 12 mo",IF(O124&gt;=$B$3,"Overdue",IF(P124&lt;=TODAY(),"Review now",IF(AND(H124&lt;&gt;"",H124&lt;=TODAY()),"Warranty ended","OK"))))))</f>
        <v/>
      </c>
    </row>
    <row r="125">
      <c r="A125" s="11" t="n"/>
      <c r="B125" s="11" t="n"/>
      <c r="C125" s="11" t="n"/>
      <c r="D125" s="11" t="n"/>
      <c r="E125" s="11" t="n"/>
      <c r="F125" s="11" t="n"/>
      <c r="G125" s="12" t="n"/>
      <c r="H125" s="12" t="n"/>
      <c r="I125" s="11" t="n"/>
      <c r="J125" s="12" t="n"/>
      <c r="K125" s="11" t="n"/>
      <c r="L125" s="11" t="n"/>
      <c r="M125" s="13" t="n"/>
      <c r="N125" s="14" t="n"/>
      <c r="O125" s="15">
        <f>IF(G125="","",ROUND((TODAY()-G125)/365.25,1))</f>
        <v/>
      </c>
      <c r="P125" s="16">
        <f>IF(G125="","",EDATE(G125,12*$B$2))</f>
        <v/>
      </c>
      <c r="Q125" s="17">
        <f>IF(G125="","",YEAR(G125)+$B$3)</f>
        <v/>
      </c>
      <c r="R125" s="17">
        <f>IF(G125="","",IF(AND(J125&lt;&gt;"",J125&lt;=TODAY()),"OS unsupported",IF(AND(J125&lt;&gt;"",J125&lt;=TODAY()+365),"OS ends &lt; 12 mo",IF(O125&gt;=$B$3,"Overdue",IF(P125&lt;=TODAY(),"Review now",IF(AND(H125&lt;&gt;"",H125&lt;=TODAY()),"Warranty ended","OK"))))))</f>
        <v/>
      </c>
    </row>
    <row r="126">
      <c r="A126" s="11" t="n"/>
      <c r="B126" s="11" t="n"/>
      <c r="C126" s="11" t="n"/>
      <c r="D126" s="11" t="n"/>
      <c r="E126" s="11" t="n"/>
      <c r="F126" s="11" t="n"/>
      <c r="G126" s="12" t="n"/>
      <c r="H126" s="12" t="n"/>
      <c r="I126" s="11" t="n"/>
      <c r="J126" s="12" t="n"/>
      <c r="K126" s="11" t="n"/>
      <c r="L126" s="11" t="n"/>
      <c r="M126" s="13" t="n"/>
      <c r="N126" s="14" t="n"/>
      <c r="O126" s="15">
        <f>IF(G126="","",ROUND((TODAY()-G126)/365.25,1))</f>
        <v/>
      </c>
      <c r="P126" s="16">
        <f>IF(G126="","",EDATE(G126,12*$B$2))</f>
        <v/>
      </c>
      <c r="Q126" s="17">
        <f>IF(G126="","",YEAR(G126)+$B$3)</f>
        <v/>
      </c>
      <c r="R126" s="17">
        <f>IF(G126="","",IF(AND(J126&lt;&gt;"",J126&lt;=TODAY()),"OS unsupported",IF(AND(J126&lt;&gt;"",J126&lt;=TODAY()+365),"OS ends &lt; 12 mo",IF(O126&gt;=$B$3,"Overdue",IF(P126&lt;=TODAY(),"Review now",IF(AND(H126&lt;&gt;"",H126&lt;=TODAY()),"Warranty ended","OK"))))))</f>
        <v/>
      </c>
    </row>
    <row r="127">
      <c r="A127" s="11" t="n"/>
      <c r="B127" s="11" t="n"/>
      <c r="C127" s="11" t="n"/>
      <c r="D127" s="11" t="n"/>
      <c r="E127" s="11" t="n"/>
      <c r="F127" s="11" t="n"/>
      <c r="G127" s="12" t="n"/>
      <c r="H127" s="12" t="n"/>
      <c r="I127" s="11" t="n"/>
      <c r="J127" s="12" t="n"/>
      <c r="K127" s="11" t="n"/>
      <c r="L127" s="11" t="n"/>
      <c r="M127" s="13" t="n"/>
      <c r="N127" s="14" t="n"/>
      <c r="O127" s="15">
        <f>IF(G127="","",ROUND((TODAY()-G127)/365.25,1))</f>
        <v/>
      </c>
      <c r="P127" s="16">
        <f>IF(G127="","",EDATE(G127,12*$B$2))</f>
        <v/>
      </c>
      <c r="Q127" s="17">
        <f>IF(G127="","",YEAR(G127)+$B$3)</f>
        <v/>
      </c>
      <c r="R127" s="17">
        <f>IF(G127="","",IF(AND(J127&lt;&gt;"",J127&lt;=TODAY()),"OS unsupported",IF(AND(J127&lt;&gt;"",J127&lt;=TODAY()+365),"OS ends &lt; 12 mo",IF(O127&gt;=$B$3,"Overdue",IF(P127&lt;=TODAY(),"Review now",IF(AND(H127&lt;&gt;"",H127&lt;=TODAY()),"Warranty ended","OK"))))))</f>
        <v/>
      </c>
    </row>
    <row r="128">
      <c r="A128" s="11" t="n"/>
      <c r="B128" s="11" t="n"/>
      <c r="C128" s="11" t="n"/>
      <c r="D128" s="11" t="n"/>
      <c r="E128" s="11" t="n"/>
      <c r="F128" s="11" t="n"/>
      <c r="G128" s="12" t="n"/>
      <c r="H128" s="12" t="n"/>
      <c r="I128" s="11" t="n"/>
      <c r="J128" s="12" t="n"/>
      <c r="K128" s="11" t="n"/>
      <c r="L128" s="11" t="n"/>
      <c r="M128" s="13" t="n"/>
      <c r="N128" s="14" t="n"/>
      <c r="O128" s="15">
        <f>IF(G128="","",ROUND((TODAY()-G128)/365.25,1))</f>
        <v/>
      </c>
      <c r="P128" s="16">
        <f>IF(G128="","",EDATE(G128,12*$B$2))</f>
        <v/>
      </c>
      <c r="Q128" s="17">
        <f>IF(G128="","",YEAR(G128)+$B$3)</f>
        <v/>
      </c>
      <c r="R128" s="17">
        <f>IF(G128="","",IF(AND(J128&lt;&gt;"",J128&lt;=TODAY()),"OS unsupported",IF(AND(J128&lt;&gt;"",J128&lt;=TODAY()+365),"OS ends &lt; 12 mo",IF(O128&gt;=$B$3,"Overdue",IF(P128&lt;=TODAY(),"Review now",IF(AND(H128&lt;&gt;"",H128&lt;=TODAY()),"Warranty ended","OK"))))))</f>
        <v/>
      </c>
    </row>
    <row r="129">
      <c r="A129" s="11" t="n"/>
      <c r="B129" s="11" t="n"/>
      <c r="C129" s="11" t="n"/>
      <c r="D129" s="11" t="n"/>
      <c r="E129" s="11" t="n"/>
      <c r="F129" s="11" t="n"/>
      <c r="G129" s="12" t="n"/>
      <c r="H129" s="12" t="n"/>
      <c r="I129" s="11" t="n"/>
      <c r="J129" s="12" t="n"/>
      <c r="K129" s="11" t="n"/>
      <c r="L129" s="11" t="n"/>
      <c r="M129" s="13" t="n"/>
      <c r="N129" s="14" t="n"/>
      <c r="O129" s="15">
        <f>IF(G129="","",ROUND((TODAY()-G129)/365.25,1))</f>
        <v/>
      </c>
      <c r="P129" s="16">
        <f>IF(G129="","",EDATE(G129,12*$B$2))</f>
        <v/>
      </c>
      <c r="Q129" s="17">
        <f>IF(G129="","",YEAR(G129)+$B$3)</f>
        <v/>
      </c>
      <c r="R129" s="17">
        <f>IF(G129="","",IF(AND(J129&lt;&gt;"",J129&lt;=TODAY()),"OS unsupported",IF(AND(J129&lt;&gt;"",J129&lt;=TODAY()+365),"OS ends &lt; 12 mo",IF(O129&gt;=$B$3,"Overdue",IF(P129&lt;=TODAY(),"Review now",IF(AND(H129&lt;&gt;"",H129&lt;=TODAY()),"Warranty ended","OK"))))))</f>
        <v/>
      </c>
    </row>
    <row r="130">
      <c r="A130" s="11" t="n"/>
      <c r="B130" s="11" t="n"/>
      <c r="C130" s="11" t="n"/>
      <c r="D130" s="11" t="n"/>
      <c r="E130" s="11" t="n"/>
      <c r="F130" s="11" t="n"/>
      <c r="G130" s="12" t="n"/>
      <c r="H130" s="12" t="n"/>
      <c r="I130" s="11" t="n"/>
      <c r="J130" s="12" t="n"/>
      <c r="K130" s="11" t="n"/>
      <c r="L130" s="11" t="n"/>
      <c r="M130" s="13" t="n"/>
      <c r="N130" s="14" t="n"/>
      <c r="O130" s="15">
        <f>IF(G130="","",ROUND((TODAY()-G130)/365.25,1))</f>
        <v/>
      </c>
      <c r="P130" s="16">
        <f>IF(G130="","",EDATE(G130,12*$B$2))</f>
        <v/>
      </c>
      <c r="Q130" s="17">
        <f>IF(G130="","",YEAR(G130)+$B$3)</f>
        <v/>
      </c>
      <c r="R130" s="17">
        <f>IF(G130="","",IF(AND(J130&lt;&gt;"",J130&lt;=TODAY()),"OS unsupported",IF(AND(J130&lt;&gt;"",J130&lt;=TODAY()+365),"OS ends &lt; 12 mo",IF(O130&gt;=$B$3,"Overdue",IF(P130&lt;=TODAY(),"Review now",IF(AND(H130&lt;&gt;"",H130&lt;=TODAY()),"Warranty ended","OK"))))))</f>
        <v/>
      </c>
    </row>
    <row r="131">
      <c r="A131" s="11" t="n"/>
      <c r="B131" s="11" t="n"/>
      <c r="C131" s="11" t="n"/>
      <c r="D131" s="11" t="n"/>
      <c r="E131" s="11" t="n"/>
      <c r="F131" s="11" t="n"/>
      <c r="G131" s="12" t="n"/>
      <c r="H131" s="12" t="n"/>
      <c r="I131" s="11" t="n"/>
      <c r="J131" s="12" t="n"/>
      <c r="K131" s="11" t="n"/>
      <c r="L131" s="11" t="n"/>
      <c r="M131" s="13" t="n"/>
      <c r="N131" s="14" t="n"/>
      <c r="O131" s="15">
        <f>IF(G131="","",ROUND((TODAY()-G131)/365.25,1))</f>
        <v/>
      </c>
      <c r="P131" s="16">
        <f>IF(G131="","",EDATE(G131,12*$B$2))</f>
        <v/>
      </c>
      <c r="Q131" s="17">
        <f>IF(G131="","",YEAR(G131)+$B$3)</f>
        <v/>
      </c>
      <c r="R131" s="17">
        <f>IF(G131="","",IF(AND(J131&lt;&gt;"",J131&lt;=TODAY()),"OS unsupported",IF(AND(J131&lt;&gt;"",J131&lt;=TODAY()+365),"OS ends &lt; 12 mo",IF(O131&gt;=$B$3,"Overdue",IF(P131&lt;=TODAY(),"Review now",IF(AND(H131&lt;&gt;"",H131&lt;=TODAY()),"Warranty ended","OK"))))))</f>
        <v/>
      </c>
    </row>
    <row r="132">
      <c r="A132" s="11" t="n"/>
      <c r="B132" s="11" t="n"/>
      <c r="C132" s="11" t="n"/>
      <c r="D132" s="11" t="n"/>
      <c r="E132" s="11" t="n"/>
      <c r="F132" s="11" t="n"/>
      <c r="G132" s="12" t="n"/>
      <c r="H132" s="12" t="n"/>
      <c r="I132" s="11" t="n"/>
      <c r="J132" s="12" t="n"/>
      <c r="K132" s="11" t="n"/>
      <c r="L132" s="11" t="n"/>
      <c r="M132" s="13" t="n"/>
      <c r="N132" s="14" t="n"/>
      <c r="O132" s="15">
        <f>IF(G132="","",ROUND((TODAY()-G132)/365.25,1))</f>
        <v/>
      </c>
      <c r="P132" s="16">
        <f>IF(G132="","",EDATE(G132,12*$B$2))</f>
        <v/>
      </c>
      <c r="Q132" s="17">
        <f>IF(G132="","",YEAR(G132)+$B$3)</f>
        <v/>
      </c>
      <c r="R132" s="17">
        <f>IF(G132="","",IF(AND(J132&lt;&gt;"",J132&lt;=TODAY()),"OS unsupported",IF(AND(J132&lt;&gt;"",J132&lt;=TODAY()+365),"OS ends &lt; 12 mo",IF(O132&gt;=$B$3,"Overdue",IF(P132&lt;=TODAY(),"Review now",IF(AND(H132&lt;&gt;"",H132&lt;=TODAY()),"Warranty ended","OK"))))))</f>
        <v/>
      </c>
    </row>
    <row r="133">
      <c r="A133" s="11" t="n"/>
      <c r="B133" s="11" t="n"/>
      <c r="C133" s="11" t="n"/>
      <c r="D133" s="11" t="n"/>
      <c r="E133" s="11" t="n"/>
      <c r="F133" s="11" t="n"/>
      <c r="G133" s="12" t="n"/>
      <c r="H133" s="12" t="n"/>
      <c r="I133" s="11" t="n"/>
      <c r="J133" s="12" t="n"/>
      <c r="K133" s="11" t="n"/>
      <c r="L133" s="11" t="n"/>
      <c r="M133" s="13" t="n"/>
      <c r="N133" s="14" t="n"/>
      <c r="O133" s="15">
        <f>IF(G133="","",ROUND((TODAY()-G133)/365.25,1))</f>
        <v/>
      </c>
      <c r="P133" s="16">
        <f>IF(G133="","",EDATE(G133,12*$B$2))</f>
        <v/>
      </c>
      <c r="Q133" s="17">
        <f>IF(G133="","",YEAR(G133)+$B$3)</f>
        <v/>
      </c>
      <c r="R133" s="17">
        <f>IF(G133="","",IF(AND(J133&lt;&gt;"",J133&lt;=TODAY()),"OS unsupported",IF(AND(J133&lt;&gt;"",J133&lt;=TODAY()+365),"OS ends &lt; 12 mo",IF(O133&gt;=$B$3,"Overdue",IF(P133&lt;=TODAY(),"Review now",IF(AND(H133&lt;&gt;"",H133&lt;=TODAY()),"Warranty ended","OK"))))))</f>
        <v/>
      </c>
    </row>
    <row r="134">
      <c r="A134" s="11" t="n"/>
      <c r="B134" s="11" t="n"/>
      <c r="C134" s="11" t="n"/>
      <c r="D134" s="11" t="n"/>
      <c r="E134" s="11" t="n"/>
      <c r="F134" s="11" t="n"/>
      <c r="G134" s="12" t="n"/>
      <c r="H134" s="12" t="n"/>
      <c r="I134" s="11" t="n"/>
      <c r="J134" s="12" t="n"/>
      <c r="K134" s="11" t="n"/>
      <c r="L134" s="11" t="n"/>
      <c r="M134" s="13" t="n"/>
      <c r="N134" s="14" t="n"/>
      <c r="O134" s="15">
        <f>IF(G134="","",ROUND((TODAY()-G134)/365.25,1))</f>
        <v/>
      </c>
      <c r="P134" s="16">
        <f>IF(G134="","",EDATE(G134,12*$B$2))</f>
        <v/>
      </c>
      <c r="Q134" s="17">
        <f>IF(G134="","",YEAR(G134)+$B$3)</f>
        <v/>
      </c>
      <c r="R134" s="17">
        <f>IF(G134="","",IF(AND(J134&lt;&gt;"",J134&lt;=TODAY()),"OS unsupported",IF(AND(J134&lt;&gt;"",J134&lt;=TODAY()+365),"OS ends &lt; 12 mo",IF(O134&gt;=$B$3,"Overdue",IF(P134&lt;=TODAY(),"Review now",IF(AND(H134&lt;&gt;"",H134&lt;=TODAY()),"Warranty ended","OK"))))))</f>
        <v/>
      </c>
    </row>
    <row r="135">
      <c r="A135" s="11" t="n"/>
      <c r="B135" s="11" t="n"/>
      <c r="C135" s="11" t="n"/>
      <c r="D135" s="11" t="n"/>
      <c r="E135" s="11" t="n"/>
      <c r="F135" s="11" t="n"/>
      <c r="G135" s="12" t="n"/>
      <c r="H135" s="12" t="n"/>
      <c r="I135" s="11" t="n"/>
      <c r="J135" s="12" t="n"/>
      <c r="K135" s="11" t="n"/>
      <c r="L135" s="11" t="n"/>
      <c r="M135" s="13" t="n"/>
      <c r="N135" s="14" t="n"/>
      <c r="O135" s="15">
        <f>IF(G135="","",ROUND((TODAY()-G135)/365.25,1))</f>
        <v/>
      </c>
      <c r="P135" s="16">
        <f>IF(G135="","",EDATE(G135,12*$B$2))</f>
        <v/>
      </c>
      <c r="Q135" s="17">
        <f>IF(G135="","",YEAR(G135)+$B$3)</f>
        <v/>
      </c>
      <c r="R135" s="17">
        <f>IF(G135="","",IF(AND(J135&lt;&gt;"",J135&lt;=TODAY()),"OS unsupported",IF(AND(J135&lt;&gt;"",J135&lt;=TODAY()+365),"OS ends &lt; 12 mo",IF(O135&gt;=$B$3,"Overdue",IF(P135&lt;=TODAY(),"Review now",IF(AND(H135&lt;&gt;"",H135&lt;=TODAY()),"Warranty ended","OK"))))))</f>
        <v/>
      </c>
    </row>
    <row r="136">
      <c r="A136" s="11" t="n"/>
      <c r="B136" s="11" t="n"/>
      <c r="C136" s="11" t="n"/>
      <c r="D136" s="11" t="n"/>
      <c r="E136" s="11" t="n"/>
      <c r="F136" s="11" t="n"/>
      <c r="G136" s="12" t="n"/>
      <c r="H136" s="12" t="n"/>
      <c r="I136" s="11" t="n"/>
      <c r="J136" s="12" t="n"/>
      <c r="K136" s="11" t="n"/>
      <c r="L136" s="11" t="n"/>
      <c r="M136" s="13" t="n"/>
      <c r="N136" s="14" t="n"/>
      <c r="O136" s="15">
        <f>IF(G136="","",ROUND((TODAY()-G136)/365.25,1))</f>
        <v/>
      </c>
      <c r="P136" s="16">
        <f>IF(G136="","",EDATE(G136,12*$B$2))</f>
        <v/>
      </c>
      <c r="Q136" s="17">
        <f>IF(G136="","",YEAR(G136)+$B$3)</f>
        <v/>
      </c>
      <c r="R136" s="17">
        <f>IF(G136="","",IF(AND(J136&lt;&gt;"",J136&lt;=TODAY()),"OS unsupported",IF(AND(J136&lt;&gt;"",J136&lt;=TODAY()+365),"OS ends &lt; 12 mo",IF(O136&gt;=$B$3,"Overdue",IF(P136&lt;=TODAY(),"Review now",IF(AND(H136&lt;&gt;"",H136&lt;=TODAY()),"Warranty ended","OK"))))))</f>
        <v/>
      </c>
    </row>
    <row r="137">
      <c r="A137" s="11" t="n"/>
      <c r="B137" s="11" t="n"/>
      <c r="C137" s="11" t="n"/>
      <c r="D137" s="11" t="n"/>
      <c r="E137" s="11" t="n"/>
      <c r="F137" s="11" t="n"/>
      <c r="G137" s="12" t="n"/>
      <c r="H137" s="12" t="n"/>
      <c r="I137" s="11" t="n"/>
      <c r="J137" s="12" t="n"/>
      <c r="K137" s="11" t="n"/>
      <c r="L137" s="11" t="n"/>
      <c r="M137" s="13" t="n"/>
      <c r="N137" s="14" t="n"/>
      <c r="O137" s="15">
        <f>IF(G137="","",ROUND((TODAY()-G137)/365.25,1))</f>
        <v/>
      </c>
      <c r="P137" s="16">
        <f>IF(G137="","",EDATE(G137,12*$B$2))</f>
        <v/>
      </c>
      <c r="Q137" s="17">
        <f>IF(G137="","",YEAR(G137)+$B$3)</f>
        <v/>
      </c>
      <c r="R137" s="17">
        <f>IF(G137="","",IF(AND(J137&lt;&gt;"",J137&lt;=TODAY()),"OS unsupported",IF(AND(J137&lt;&gt;"",J137&lt;=TODAY()+365),"OS ends &lt; 12 mo",IF(O137&gt;=$B$3,"Overdue",IF(P137&lt;=TODAY(),"Review now",IF(AND(H137&lt;&gt;"",H137&lt;=TODAY()),"Warranty ended","OK"))))))</f>
        <v/>
      </c>
    </row>
    <row r="138">
      <c r="A138" s="11" t="n"/>
      <c r="B138" s="11" t="n"/>
      <c r="C138" s="11" t="n"/>
      <c r="D138" s="11" t="n"/>
      <c r="E138" s="11" t="n"/>
      <c r="F138" s="11" t="n"/>
      <c r="G138" s="12" t="n"/>
      <c r="H138" s="12" t="n"/>
      <c r="I138" s="11" t="n"/>
      <c r="J138" s="12" t="n"/>
      <c r="K138" s="11" t="n"/>
      <c r="L138" s="11" t="n"/>
      <c r="M138" s="13" t="n"/>
      <c r="N138" s="14" t="n"/>
      <c r="O138" s="15">
        <f>IF(G138="","",ROUND((TODAY()-G138)/365.25,1))</f>
        <v/>
      </c>
      <c r="P138" s="16">
        <f>IF(G138="","",EDATE(G138,12*$B$2))</f>
        <v/>
      </c>
      <c r="Q138" s="17">
        <f>IF(G138="","",YEAR(G138)+$B$3)</f>
        <v/>
      </c>
      <c r="R138" s="17">
        <f>IF(G138="","",IF(AND(J138&lt;&gt;"",J138&lt;=TODAY()),"OS unsupported",IF(AND(J138&lt;&gt;"",J138&lt;=TODAY()+365),"OS ends &lt; 12 mo",IF(O138&gt;=$B$3,"Overdue",IF(P138&lt;=TODAY(),"Review now",IF(AND(H138&lt;&gt;"",H138&lt;=TODAY()),"Warranty ended","OK"))))))</f>
        <v/>
      </c>
    </row>
    <row r="139">
      <c r="A139" s="11" t="n"/>
      <c r="B139" s="11" t="n"/>
      <c r="C139" s="11" t="n"/>
      <c r="D139" s="11" t="n"/>
      <c r="E139" s="11" t="n"/>
      <c r="F139" s="11" t="n"/>
      <c r="G139" s="12" t="n"/>
      <c r="H139" s="12" t="n"/>
      <c r="I139" s="11" t="n"/>
      <c r="J139" s="12" t="n"/>
      <c r="K139" s="11" t="n"/>
      <c r="L139" s="11" t="n"/>
      <c r="M139" s="13" t="n"/>
      <c r="N139" s="14" t="n"/>
      <c r="O139" s="15">
        <f>IF(G139="","",ROUND((TODAY()-G139)/365.25,1))</f>
        <v/>
      </c>
      <c r="P139" s="16">
        <f>IF(G139="","",EDATE(G139,12*$B$2))</f>
        <v/>
      </c>
      <c r="Q139" s="17">
        <f>IF(G139="","",YEAR(G139)+$B$3)</f>
        <v/>
      </c>
      <c r="R139" s="17">
        <f>IF(G139="","",IF(AND(J139&lt;&gt;"",J139&lt;=TODAY()),"OS unsupported",IF(AND(J139&lt;&gt;"",J139&lt;=TODAY()+365),"OS ends &lt; 12 mo",IF(O139&gt;=$B$3,"Overdue",IF(P139&lt;=TODAY(),"Review now",IF(AND(H139&lt;&gt;"",H139&lt;=TODAY()),"Warranty ended","OK"))))))</f>
        <v/>
      </c>
    </row>
    <row r="140">
      <c r="A140" s="11" t="n"/>
      <c r="B140" s="11" t="n"/>
      <c r="C140" s="11" t="n"/>
      <c r="D140" s="11" t="n"/>
      <c r="E140" s="11" t="n"/>
      <c r="F140" s="11" t="n"/>
      <c r="G140" s="12" t="n"/>
      <c r="H140" s="12" t="n"/>
      <c r="I140" s="11" t="n"/>
      <c r="J140" s="12" t="n"/>
      <c r="K140" s="11" t="n"/>
      <c r="L140" s="11" t="n"/>
      <c r="M140" s="13" t="n"/>
      <c r="N140" s="14" t="n"/>
      <c r="O140" s="15">
        <f>IF(G140="","",ROUND((TODAY()-G140)/365.25,1))</f>
        <v/>
      </c>
      <c r="P140" s="16">
        <f>IF(G140="","",EDATE(G140,12*$B$2))</f>
        <v/>
      </c>
      <c r="Q140" s="17">
        <f>IF(G140="","",YEAR(G140)+$B$3)</f>
        <v/>
      </c>
      <c r="R140" s="17">
        <f>IF(G140="","",IF(AND(J140&lt;&gt;"",J140&lt;=TODAY()),"OS unsupported",IF(AND(J140&lt;&gt;"",J140&lt;=TODAY()+365),"OS ends &lt; 12 mo",IF(O140&gt;=$B$3,"Overdue",IF(P140&lt;=TODAY(),"Review now",IF(AND(H140&lt;&gt;"",H140&lt;=TODAY()),"Warranty ended","OK"))))))</f>
        <v/>
      </c>
    </row>
    <row r="141">
      <c r="A141" s="11" t="n"/>
      <c r="B141" s="11" t="n"/>
      <c r="C141" s="11" t="n"/>
      <c r="D141" s="11" t="n"/>
      <c r="E141" s="11" t="n"/>
      <c r="F141" s="11" t="n"/>
      <c r="G141" s="12" t="n"/>
      <c r="H141" s="12" t="n"/>
      <c r="I141" s="11" t="n"/>
      <c r="J141" s="12" t="n"/>
      <c r="K141" s="11" t="n"/>
      <c r="L141" s="11" t="n"/>
      <c r="M141" s="13" t="n"/>
      <c r="N141" s="14" t="n"/>
      <c r="O141" s="15">
        <f>IF(G141="","",ROUND((TODAY()-G141)/365.25,1))</f>
        <v/>
      </c>
      <c r="P141" s="16">
        <f>IF(G141="","",EDATE(G141,12*$B$2))</f>
        <v/>
      </c>
      <c r="Q141" s="17">
        <f>IF(G141="","",YEAR(G141)+$B$3)</f>
        <v/>
      </c>
      <c r="R141" s="17">
        <f>IF(G141="","",IF(AND(J141&lt;&gt;"",J141&lt;=TODAY()),"OS unsupported",IF(AND(J141&lt;&gt;"",J141&lt;=TODAY()+365),"OS ends &lt; 12 mo",IF(O141&gt;=$B$3,"Overdue",IF(P141&lt;=TODAY(),"Review now",IF(AND(H141&lt;&gt;"",H141&lt;=TODAY()),"Warranty ended","OK"))))))</f>
        <v/>
      </c>
    </row>
    <row r="142">
      <c r="A142" s="11" t="n"/>
      <c r="B142" s="11" t="n"/>
      <c r="C142" s="11" t="n"/>
      <c r="D142" s="11" t="n"/>
      <c r="E142" s="11" t="n"/>
      <c r="F142" s="11" t="n"/>
      <c r="G142" s="12" t="n"/>
      <c r="H142" s="12" t="n"/>
      <c r="I142" s="11" t="n"/>
      <c r="J142" s="12" t="n"/>
      <c r="K142" s="11" t="n"/>
      <c r="L142" s="11" t="n"/>
      <c r="M142" s="13" t="n"/>
      <c r="N142" s="14" t="n"/>
      <c r="O142" s="15">
        <f>IF(G142="","",ROUND((TODAY()-G142)/365.25,1))</f>
        <v/>
      </c>
      <c r="P142" s="16">
        <f>IF(G142="","",EDATE(G142,12*$B$2))</f>
        <v/>
      </c>
      <c r="Q142" s="17">
        <f>IF(G142="","",YEAR(G142)+$B$3)</f>
        <v/>
      </c>
      <c r="R142" s="17">
        <f>IF(G142="","",IF(AND(J142&lt;&gt;"",J142&lt;=TODAY()),"OS unsupported",IF(AND(J142&lt;&gt;"",J142&lt;=TODAY()+365),"OS ends &lt; 12 mo",IF(O142&gt;=$B$3,"Overdue",IF(P142&lt;=TODAY(),"Review now",IF(AND(H142&lt;&gt;"",H142&lt;=TODAY()),"Warranty ended","OK"))))))</f>
        <v/>
      </c>
    </row>
    <row r="143">
      <c r="A143" s="11" t="n"/>
      <c r="B143" s="11" t="n"/>
      <c r="C143" s="11" t="n"/>
      <c r="D143" s="11" t="n"/>
      <c r="E143" s="11" t="n"/>
      <c r="F143" s="11" t="n"/>
      <c r="G143" s="12" t="n"/>
      <c r="H143" s="12" t="n"/>
      <c r="I143" s="11" t="n"/>
      <c r="J143" s="12" t="n"/>
      <c r="K143" s="11" t="n"/>
      <c r="L143" s="11" t="n"/>
      <c r="M143" s="13" t="n"/>
      <c r="N143" s="14" t="n"/>
      <c r="O143" s="15">
        <f>IF(G143="","",ROUND((TODAY()-G143)/365.25,1))</f>
        <v/>
      </c>
      <c r="P143" s="16">
        <f>IF(G143="","",EDATE(G143,12*$B$2))</f>
        <v/>
      </c>
      <c r="Q143" s="17">
        <f>IF(G143="","",YEAR(G143)+$B$3)</f>
        <v/>
      </c>
      <c r="R143" s="17">
        <f>IF(G143="","",IF(AND(J143&lt;&gt;"",J143&lt;=TODAY()),"OS unsupported",IF(AND(J143&lt;&gt;"",J143&lt;=TODAY()+365),"OS ends &lt; 12 mo",IF(O143&gt;=$B$3,"Overdue",IF(P143&lt;=TODAY(),"Review now",IF(AND(H143&lt;&gt;"",H143&lt;=TODAY()),"Warranty ended","OK"))))))</f>
        <v/>
      </c>
    </row>
    <row r="144">
      <c r="A144" s="11" t="n"/>
      <c r="B144" s="11" t="n"/>
      <c r="C144" s="11" t="n"/>
      <c r="D144" s="11" t="n"/>
      <c r="E144" s="11" t="n"/>
      <c r="F144" s="11" t="n"/>
      <c r="G144" s="12" t="n"/>
      <c r="H144" s="12" t="n"/>
      <c r="I144" s="11" t="n"/>
      <c r="J144" s="12" t="n"/>
      <c r="K144" s="11" t="n"/>
      <c r="L144" s="11" t="n"/>
      <c r="M144" s="13" t="n"/>
      <c r="N144" s="14" t="n"/>
      <c r="O144" s="15">
        <f>IF(G144="","",ROUND((TODAY()-G144)/365.25,1))</f>
        <v/>
      </c>
      <c r="P144" s="16">
        <f>IF(G144="","",EDATE(G144,12*$B$2))</f>
        <v/>
      </c>
      <c r="Q144" s="17">
        <f>IF(G144="","",YEAR(G144)+$B$3)</f>
        <v/>
      </c>
      <c r="R144" s="17">
        <f>IF(G144="","",IF(AND(J144&lt;&gt;"",J144&lt;=TODAY()),"OS unsupported",IF(AND(J144&lt;&gt;"",J144&lt;=TODAY()+365),"OS ends &lt; 12 mo",IF(O144&gt;=$B$3,"Overdue",IF(P144&lt;=TODAY(),"Review now",IF(AND(H144&lt;&gt;"",H144&lt;=TODAY()),"Warranty ended","OK"))))))</f>
        <v/>
      </c>
    </row>
    <row r="145">
      <c r="A145" s="11" t="n"/>
      <c r="B145" s="11" t="n"/>
      <c r="C145" s="11" t="n"/>
      <c r="D145" s="11" t="n"/>
      <c r="E145" s="11" t="n"/>
      <c r="F145" s="11" t="n"/>
      <c r="G145" s="12" t="n"/>
      <c r="H145" s="12" t="n"/>
      <c r="I145" s="11" t="n"/>
      <c r="J145" s="12" t="n"/>
      <c r="K145" s="11" t="n"/>
      <c r="L145" s="11" t="n"/>
      <c r="M145" s="13" t="n"/>
      <c r="N145" s="14" t="n"/>
      <c r="O145" s="15">
        <f>IF(G145="","",ROUND((TODAY()-G145)/365.25,1))</f>
        <v/>
      </c>
      <c r="P145" s="16">
        <f>IF(G145="","",EDATE(G145,12*$B$2))</f>
        <v/>
      </c>
      <c r="Q145" s="17">
        <f>IF(G145="","",YEAR(G145)+$B$3)</f>
        <v/>
      </c>
      <c r="R145" s="17">
        <f>IF(G145="","",IF(AND(J145&lt;&gt;"",J145&lt;=TODAY()),"OS unsupported",IF(AND(J145&lt;&gt;"",J145&lt;=TODAY()+365),"OS ends &lt; 12 mo",IF(O145&gt;=$B$3,"Overdue",IF(P145&lt;=TODAY(),"Review now",IF(AND(H145&lt;&gt;"",H145&lt;=TODAY()),"Warranty ended","OK"))))))</f>
        <v/>
      </c>
    </row>
    <row r="146">
      <c r="A146" s="11" t="n"/>
      <c r="B146" s="11" t="n"/>
      <c r="C146" s="11" t="n"/>
      <c r="D146" s="11" t="n"/>
      <c r="E146" s="11" t="n"/>
      <c r="F146" s="11" t="n"/>
      <c r="G146" s="12" t="n"/>
      <c r="H146" s="12" t="n"/>
      <c r="I146" s="11" t="n"/>
      <c r="J146" s="12" t="n"/>
      <c r="K146" s="11" t="n"/>
      <c r="L146" s="11" t="n"/>
      <c r="M146" s="13" t="n"/>
      <c r="N146" s="14" t="n"/>
      <c r="O146" s="15">
        <f>IF(G146="","",ROUND((TODAY()-G146)/365.25,1))</f>
        <v/>
      </c>
      <c r="P146" s="16">
        <f>IF(G146="","",EDATE(G146,12*$B$2))</f>
        <v/>
      </c>
      <c r="Q146" s="17">
        <f>IF(G146="","",YEAR(G146)+$B$3)</f>
        <v/>
      </c>
      <c r="R146" s="17">
        <f>IF(G146="","",IF(AND(J146&lt;&gt;"",J146&lt;=TODAY()),"OS unsupported",IF(AND(J146&lt;&gt;"",J146&lt;=TODAY()+365),"OS ends &lt; 12 mo",IF(O146&gt;=$B$3,"Overdue",IF(P146&lt;=TODAY(),"Review now",IF(AND(H146&lt;&gt;"",H146&lt;=TODAY()),"Warranty ended","OK"))))))</f>
        <v/>
      </c>
    </row>
    <row r="147">
      <c r="A147" s="11" t="n"/>
      <c r="B147" s="11" t="n"/>
      <c r="C147" s="11" t="n"/>
      <c r="D147" s="11" t="n"/>
      <c r="E147" s="11" t="n"/>
      <c r="F147" s="11" t="n"/>
      <c r="G147" s="12" t="n"/>
      <c r="H147" s="12" t="n"/>
      <c r="I147" s="11" t="n"/>
      <c r="J147" s="12" t="n"/>
      <c r="K147" s="11" t="n"/>
      <c r="L147" s="11" t="n"/>
      <c r="M147" s="13" t="n"/>
      <c r="N147" s="14" t="n"/>
      <c r="O147" s="15">
        <f>IF(G147="","",ROUND((TODAY()-G147)/365.25,1))</f>
        <v/>
      </c>
      <c r="P147" s="16">
        <f>IF(G147="","",EDATE(G147,12*$B$2))</f>
        <v/>
      </c>
      <c r="Q147" s="17">
        <f>IF(G147="","",YEAR(G147)+$B$3)</f>
        <v/>
      </c>
      <c r="R147" s="17">
        <f>IF(G147="","",IF(AND(J147&lt;&gt;"",J147&lt;=TODAY()),"OS unsupported",IF(AND(J147&lt;&gt;"",J147&lt;=TODAY()+365),"OS ends &lt; 12 mo",IF(O147&gt;=$B$3,"Overdue",IF(P147&lt;=TODAY(),"Review now",IF(AND(H147&lt;&gt;"",H147&lt;=TODAY()),"Warranty ended","OK"))))))</f>
        <v/>
      </c>
    </row>
    <row r="148">
      <c r="A148" s="11" t="n"/>
      <c r="B148" s="11" t="n"/>
      <c r="C148" s="11" t="n"/>
      <c r="D148" s="11" t="n"/>
      <c r="E148" s="11" t="n"/>
      <c r="F148" s="11" t="n"/>
      <c r="G148" s="12" t="n"/>
      <c r="H148" s="12" t="n"/>
      <c r="I148" s="11" t="n"/>
      <c r="J148" s="12" t="n"/>
      <c r="K148" s="11" t="n"/>
      <c r="L148" s="11" t="n"/>
      <c r="M148" s="13" t="n"/>
      <c r="N148" s="14" t="n"/>
      <c r="O148" s="15">
        <f>IF(G148="","",ROUND((TODAY()-G148)/365.25,1))</f>
        <v/>
      </c>
      <c r="P148" s="16">
        <f>IF(G148="","",EDATE(G148,12*$B$2))</f>
        <v/>
      </c>
      <c r="Q148" s="17">
        <f>IF(G148="","",YEAR(G148)+$B$3)</f>
        <v/>
      </c>
      <c r="R148" s="17">
        <f>IF(G148="","",IF(AND(J148&lt;&gt;"",J148&lt;=TODAY()),"OS unsupported",IF(AND(J148&lt;&gt;"",J148&lt;=TODAY()+365),"OS ends &lt; 12 mo",IF(O148&gt;=$B$3,"Overdue",IF(P148&lt;=TODAY(),"Review now",IF(AND(H148&lt;&gt;"",H148&lt;=TODAY()),"Warranty ended","OK"))))))</f>
        <v/>
      </c>
    </row>
    <row r="149">
      <c r="A149" s="11" t="n"/>
      <c r="B149" s="11" t="n"/>
      <c r="C149" s="11" t="n"/>
      <c r="D149" s="11" t="n"/>
      <c r="E149" s="11" t="n"/>
      <c r="F149" s="11" t="n"/>
      <c r="G149" s="12" t="n"/>
      <c r="H149" s="12" t="n"/>
      <c r="I149" s="11" t="n"/>
      <c r="J149" s="12" t="n"/>
      <c r="K149" s="11" t="n"/>
      <c r="L149" s="11" t="n"/>
      <c r="M149" s="13" t="n"/>
      <c r="N149" s="14" t="n"/>
      <c r="O149" s="15">
        <f>IF(G149="","",ROUND((TODAY()-G149)/365.25,1))</f>
        <v/>
      </c>
      <c r="P149" s="16">
        <f>IF(G149="","",EDATE(G149,12*$B$2))</f>
        <v/>
      </c>
      <c r="Q149" s="17">
        <f>IF(G149="","",YEAR(G149)+$B$3)</f>
        <v/>
      </c>
      <c r="R149" s="17">
        <f>IF(G149="","",IF(AND(J149&lt;&gt;"",J149&lt;=TODAY()),"OS unsupported",IF(AND(J149&lt;&gt;"",J149&lt;=TODAY()+365),"OS ends &lt; 12 mo",IF(O149&gt;=$B$3,"Overdue",IF(P149&lt;=TODAY(),"Review now",IF(AND(H149&lt;&gt;"",H149&lt;=TODAY()),"Warranty ended","OK"))))))</f>
        <v/>
      </c>
    </row>
    <row r="150">
      <c r="A150" s="11" t="n"/>
      <c r="B150" s="11" t="n"/>
      <c r="C150" s="11" t="n"/>
      <c r="D150" s="11" t="n"/>
      <c r="E150" s="11" t="n"/>
      <c r="F150" s="11" t="n"/>
      <c r="G150" s="12" t="n"/>
      <c r="H150" s="12" t="n"/>
      <c r="I150" s="11" t="n"/>
      <c r="J150" s="12" t="n"/>
      <c r="K150" s="11" t="n"/>
      <c r="L150" s="11" t="n"/>
      <c r="M150" s="13" t="n"/>
      <c r="N150" s="14" t="n"/>
      <c r="O150" s="15">
        <f>IF(G150="","",ROUND((TODAY()-G150)/365.25,1))</f>
        <v/>
      </c>
      <c r="P150" s="16">
        <f>IF(G150="","",EDATE(G150,12*$B$2))</f>
        <v/>
      </c>
      <c r="Q150" s="17">
        <f>IF(G150="","",YEAR(G150)+$B$3)</f>
        <v/>
      </c>
      <c r="R150" s="17">
        <f>IF(G150="","",IF(AND(J150&lt;&gt;"",J150&lt;=TODAY()),"OS unsupported",IF(AND(J150&lt;&gt;"",J150&lt;=TODAY()+365),"OS ends &lt; 12 mo",IF(O150&gt;=$B$3,"Overdue",IF(P150&lt;=TODAY(),"Review now",IF(AND(H150&lt;&gt;"",H150&lt;=TODAY()),"Warranty ended","OK"))))))</f>
        <v/>
      </c>
    </row>
    <row r="151">
      <c r="A151" s="11" t="n"/>
      <c r="B151" s="11" t="n"/>
      <c r="C151" s="11" t="n"/>
      <c r="D151" s="11" t="n"/>
      <c r="E151" s="11" t="n"/>
      <c r="F151" s="11" t="n"/>
      <c r="G151" s="12" t="n"/>
      <c r="H151" s="12" t="n"/>
      <c r="I151" s="11" t="n"/>
      <c r="J151" s="12" t="n"/>
      <c r="K151" s="11" t="n"/>
      <c r="L151" s="11" t="n"/>
      <c r="M151" s="13" t="n"/>
      <c r="N151" s="14" t="n"/>
      <c r="O151" s="15">
        <f>IF(G151="","",ROUND((TODAY()-G151)/365.25,1))</f>
        <v/>
      </c>
      <c r="P151" s="16">
        <f>IF(G151="","",EDATE(G151,12*$B$2))</f>
        <v/>
      </c>
      <c r="Q151" s="17">
        <f>IF(G151="","",YEAR(G151)+$B$3)</f>
        <v/>
      </c>
      <c r="R151" s="17">
        <f>IF(G151="","",IF(AND(J151&lt;&gt;"",J151&lt;=TODAY()),"OS unsupported",IF(AND(J151&lt;&gt;"",J151&lt;=TODAY()+365),"OS ends &lt; 12 mo",IF(O151&gt;=$B$3,"Overdue",IF(P151&lt;=TODAY(),"Review now",IF(AND(H151&lt;&gt;"",H151&lt;=TODAY()),"Warranty ended","OK"))))))</f>
        <v/>
      </c>
    </row>
    <row r="152">
      <c r="A152" s="11" t="n"/>
      <c r="B152" s="11" t="n"/>
      <c r="C152" s="11" t="n"/>
      <c r="D152" s="11" t="n"/>
      <c r="E152" s="11" t="n"/>
      <c r="F152" s="11" t="n"/>
      <c r="G152" s="12" t="n"/>
      <c r="H152" s="12" t="n"/>
      <c r="I152" s="11" t="n"/>
      <c r="J152" s="12" t="n"/>
      <c r="K152" s="11" t="n"/>
      <c r="L152" s="11" t="n"/>
      <c r="M152" s="13" t="n"/>
      <c r="N152" s="14" t="n"/>
      <c r="O152" s="15">
        <f>IF(G152="","",ROUND((TODAY()-G152)/365.25,1))</f>
        <v/>
      </c>
      <c r="P152" s="16">
        <f>IF(G152="","",EDATE(G152,12*$B$2))</f>
        <v/>
      </c>
      <c r="Q152" s="17">
        <f>IF(G152="","",YEAR(G152)+$B$3)</f>
        <v/>
      </c>
      <c r="R152" s="17">
        <f>IF(G152="","",IF(AND(J152&lt;&gt;"",J152&lt;=TODAY()),"OS unsupported",IF(AND(J152&lt;&gt;"",J152&lt;=TODAY()+365),"OS ends &lt; 12 mo",IF(O152&gt;=$B$3,"Overdue",IF(P152&lt;=TODAY(),"Review now",IF(AND(H152&lt;&gt;"",H152&lt;=TODAY()),"Warranty ended","OK"))))))</f>
        <v/>
      </c>
    </row>
    <row r="153">
      <c r="A153" s="11" t="n"/>
      <c r="B153" s="11" t="n"/>
      <c r="C153" s="11" t="n"/>
      <c r="D153" s="11" t="n"/>
      <c r="E153" s="11" t="n"/>
      <c r="F153" s="11" t="n"/>
      <c r="G153" s="12" t="n"/>
      <c r="H153" s="12" t="n"/>
      <c r="I153" s="11" t="n"/>
      <c r="J153" s="12" t="n"/>
      <c r="K153" s="11" t="n"/>
      <c r="L153" s="11" t="n"/>
      <c r="M153" s="13" t="n"/>
      <c r="N153" s="14" t="n"/>
      <c r="O153" s="15">
        <f>IF(G153="","",ROUND((TODAY()-G153)/365.25,1))</f>
        <v/>
      </c>
      <c r="P153" s="16">
        <f>IF(G153="","",EDATE(G153,12*$B$2))</f>
        <v/>
      </c>
      <c r="Q153" s="17">
        <f>IF(G153="","",YEAR(G153)+$B$3)</f>
        <v/>
      </c>
      <c r="R153" s="17">
        <f>IF(G153="","",IF(AND(J153&lt;&gt;"",J153&lt;=TODAY()),"OS unsupported",IF(AND(J153&lt;&gt;"",J153&lt;=TODAY()+365),"OS ends &lt; 12 mo",IF(O153&gt;=$B$3,"Overdue",IF(P153&lt;=TODAY(),"Review now",IF(AND(H153&lt;&gt;"",H153&lt;=TODAY()),"Warranty ended","OK"))))))</f>
        <v/>
      </c>
    </row>
    <row r="154">
      <c r="A154" s="11" t="n"/>
      <c r="B154" s="11" t="n"/>
      <c r="C154" s="11" t="n"/>
      <c r="D154" s="11" t="n"/>
      <c r="E154" s="11" t="n"/>
      <c r="F154" s="11" t="n"/>
      <c r="G154" s="12" t="n"/>
      <c r="H154" s="12" t="n"/>
      <c r="I154" s="11" t="n"/>
      <c r="J154" s="12" t="n"/>
      <c r="K154" s="11" t="n"/>
      <c r="L154" s="11" t="n"/>
      <c r="M154" s="13" t="n"/>
      <c r="N154" s="14" t="n"/>
      <c r="O154" s="15">
        <f>IF(G154="","",ROUND((TODAY()-G154)/365.25,1))</f>
        <v/>
      </c>
      <c r="P154" s="16">
        <f>IF(G154="","",EDATE(G154,12*$B$2))</f>
        <v/>
      </c>
      <c r="Q154" s="17">
        <f>IF(G154="","",YEAR(G154)+$B$3)</f>
        <v/>
      </c>
      <c r="R154" s="17">
        <f>IF(G154="","",IF(AND(J154&lt;&gt;"",J154&lt;=TODAY()),"OS unsupported",IF(AND(J154&lt;&gt;"",J154&lt;=TODAY()+365),"OS ends &lt; 12 mo",IF(O154&gt;=$B$3,"Overdue",IF(P154&lt;=TODAY(),"Review now",IF(AND(H154&lt;&gt;"",H154&lt;=TODAY()),"Warranty ended","OK"))))))</f>
        <v/>
      </c>
    </row>
    <row r="155">
      <c r="A155" s="11" t="n"/>
      <c r="B155" s="11" t="n"/>
      <c r="C155" s="11" t="n"/>
      <c r="D155" s="11" t="n"/>
      <c r="E155" s="11" t="n"/>
      <c r="F155" s="11" t="n"/>
      <c r="G155" s="12" t="n"/>
      <c r="H155" s="12" t="n"/>
      <c r="I155" s="11" t="n"/>
      <c r="J155" s="12" t="n"/>
      <c r="K155" s="11" t="n"/>
      <c r="L155" s="11" t="n"/>
      <c r="M155" s="13" t="n"/>
      <c r="N155" s="14" t="n"/>
      <c r="O155" s="15">
        <f>IF(G155="","",ROUND((TODAY()-G155)/365.25,1))</f>
        <v/>
      </c>
      <c r="P155" s="16">
        <f>IF(G155="","",EDATE(G155,12*$B$2))</f>
        <v/>
      </c>
      <c r="Q155" s="17">
        <f>IF(G155="","",YEAR(G155)+$B$3)</f>
        <v/>
      </c>
      <c r="R155" s="17">
        <f>IF(G155="","",IF(AND(J155&lt;&gt;"",J155&lt;=TODAY()),"OS unsupported",IF(AND(J155&lt;&gt;"",J155&lt;=TODAY()+365),"OS ends &lt; 12 mo",IF(O155&gt;=$B$3,"Overdue",IF(P155&lt;=TODAY(),"Review now",IF(AND(H155&lt;&gt;"",H155&lt;=TODAY()),"Warranty ended","OK"))))))</f>
        <v/>
      </c>
    </row>
    <row r="156">
      <c r="A156" s="11" t="n"/>
      <c r="B156" s="11" t="n"/>
      <c r="C156" s="11" t="n"/>
      <c r="D156" s="11" t="n"/>
      <c r="E156" s="11" t="n"/>
      <c r="F156" s="11" t="n"/>
      <c r="G156" s="12" t="n"/>
      <c r="H156" s="12" t="n"/>
      <c r="I156" s="11" t="n"/>
      <c r="J156" s="12" t="n"/>
      <c r="K156" s="11" t="n"/>
      <c r="L156" s="11" t="n"/>
      <c r="M156" s="13" t="n"/>
      <c r="N156" s="14" t="n"/>
      <c r="O156" s="15">
        <f>IF(G156="","",ROUND((TODAY()-G156)/365.25,1))</f>
        <v/>
      </c>
      <c r="P156" s="16">
        <f>IF(G156="","",EDATE(G156,12*$B$2))</f>
        <v/>
      </c>
      <c r="Q156" s="17">
        <f>IF(G156="","",YEAR(G156)+$B$3)</f>
        <v/>
      </c>
      <c r="R156" s="17">
        <f>IF(G156="","",IF(AND(J156&lt;&gt;"",J156&lt;=TODAY()),"OS unsupported",IF(AND(J156&lt;&gt;"",J156&lt;=TODAY()+365),"OS ends &lt; 12 mo",IF(O156&gt;=$B$3,"Overdue",IF(P156&lt;=TODAY(),"Review now",IF(AND(H156&lt;&gt;"",H156&lt;=TODAY()),"Warranty ended","OK"))))))</f>
        <v/>
      </c>
    </row>
    <row r="157">
      <c r="A157" s="11" t="n"/>
      <c r="B157" s="11" t="n"/>
      <c r="C157" s="11" t="n"/>
      <c r="D157" s="11" t="n"/>
      <c r="E157" s="11" t="n"/>
      <c r="F157" s="11" t="n"/>
      <c r="G157" s="12" t="n"/>
      <c r="H157" s="12" t="n"/>
      <c r="I157" s="11" t="n"/>
      <c r="J157" s="12" t="n"/>
      <c r="K157" s="11" t="n"/>
      <c r="L157" s="11" t="n"/>
      <c r="M157" s="13" t="n"/>
      <c r="N157" s="14" t="n"/>
      <c r="O157" s="15">
        <f>IF(G157="","",ROUND((TODAY()-G157)/365.25,1))</f>
        <v/>
      </c>
      <c r="P157" s="16">
        <f>IF(G157="","",EDATE(G157,12*$B$2))</f>
        <v/>
      </c>
      <c r="Q157" s="17">
        <f>IF(G157="","",YEAR(G157)+$B$3)</f>
        <v/>
      </c>
      <c r="R157" s="17">
        <f>IF(G157="","",IF(AND(J157&lt;&gt;"",J157&lt;=TODAY()),"OS unsupported",IF(AND(J157&lt;&gt;"",J157&lt;=TODAY()+365),"OS ends &lt; 12 mo",IF(O157&gt;=$B$3,"Overdue",IF(P157&lt;=TODAY(),"Review now",IF(AND(H157&lt;&gt;"",H157&lt;=TODAY()),"Warranty ended","OK"))))))</f>
        <v/>
      </c>
    </row>
    <row r="158">
      <c r="A158" s="11" t="n"/>
      <c r="B158" s="11" t="n"/>
      <c r="C158" s="11" t="n"/>
      <c r="D158" s="11" t="n"/>
      <c r="E158" s="11" t="n"/>
      <c r="F158" s="11" t="n"/>
      <c r="G158" s="12" t="n"/>
      <c r="H158" s="12" t="n"/>
      <c r="I158" s="11" t="n"/>
      <c r="J158" s="12" t="n"/>
      <c r="K158" s="11" t="n"/>
      <c r="L158" s="11" t="n"/>
      <c r="M158" s="13" t="n"/>
      <c r="N158" s="14" t="n"/>
      <c r="O158" s="15">
        <f>IF(G158="","",ROUND((TODAY()-G158)/365.25,1))</f>
        <v/>
      </c>
      <c r="P158" s="16">
        <f>IF(G158="","",EDATE(G158,12*$B$2))</f>
        <v/>
      </c>
      <c r="Q158" s="17">
        <f>IF(G158="","",YEAR(G158)+$B$3)</f>
        <v/>
      </c>
      <c r="R158" s="17">
        <f>IF(G158="","",IF(AND(J158&lt;&gt;"",J158&lt;=TODAY()),"OS unsupported",IF(AND(J158&lt;&gt;"",J158&lt;=TODAY()+365),"OS ends &lt; 12 mo",IF(O158&gt;=$B$3,"Overdue",IF(P158&lt;=TODAY(),"Review now",IF(AND(H158&lt;&gt;"",H158&lt;=TODAY()),"Warranty ended","OK"))))))</f>
        <v/>
      </c>
    </row>
    <row r="159">
      <c r="A159" s="11" t="n"/>
      <c r="B159" s="11" t="n"/>
      <c r="C159" s="11" t="n"/>
      <c r="D159" s="11" t="n"/>
      <c r="E159" s="11" t="n"/>
      <c r="F159" s="11" t="n"/>
      <c r="G159" s="12" t="n"/>
      <c r="H159" s="12" t="n"/>
      <c r="I159" s="11" t="n"/>
      <c r="J159" s="12" t="n"/>
      <c r="K159" s="11" t="n"/>
      <c r="L159" s="11" t="n"/>
      <c r="M159" s="13" t="n"/>
      <c r="N159" s="14" t="n"/>
      <c r="O159" s="15">
        <f>IF(G159="","",ROUND((TODAY()-G159)/365.25,1))</f>
        <v/>
      </c>
      <c r="P159" s="16">
        <f>IF(G159="","",EDATE(G159,12*$B$2))</f>
        <v/>
      </c>
      <c r="Q159" s="17">
        <f>IF(G159="","",YEAR(G159)+$B$3)</f>
        <v/>
      </c>
      <c r="R159" s="17">
        <f>IF(G159="","",IF(AND(J159&lt;&gt;"",J159&lt;=TODAY()),"OS unsupported",IF(AND(J159&lt;&gt;"",J159&lt;=TODAY()+365),"OS ends &lt; 12 mo",IF(O159&gt;=$B$3,"Overdue",IF(P159&lt;=TODAY(),"Review now",IF(AND(H159&lt;&gt;"",H159&lt;=TODAY()),"Warranty ended","OK"))))))</f>
        <v/>
      </c>
    </row>
    <row r="160">
      <c r="A160" s="11" t="n"/>
      <c r="B160" s="11" t="n"/>
      <c r="C160" s="11" t="n"/>
      <c r="D160" s="11" t="n"/>
      <c r="E160" s="11" t="n"/>
      <c r="F160" s="11" t="n"/>
      <c r="G160" s="12" t="n"/>
      <c r="H160" s="12" t="n"/>
      <c r="I160" s="11" t="n"/>
      <c r="J160" s="12" t="n"/>
      <c r="K160" s="11" t="n"/>
      <c r="L160" s="11" t="n"/>
      <c r="M160" s="13" t="n"/>
      <c r="N160" s="14" t="n"/>
      <c r="O160" s="15">
        <f>IF(G160="","",ROUND((TODAY()-G160)/365.25,1))</f>
        <v/>
      </c>
      <c r="P160" s="16">
        <f>IF(G160="","",EDATE(G160,12*$B$2))</f>
        <v/>
      </c>
      <c r="Q160" s="17">
        <f>IF(G160="","",YEAR(G160)+$B$3)</f>
        <v/>
      </c>
      <c r="R160" s="17">
        <f>IF(G160="","",IF(AND(J160&lt;&gt;"",J160&lt;=TODAY()),"OS unsupported",IF(AND(J160&lt;&gt;"",J160&lt;=TODAY()+365),"OS ends &lt; 12 mo",IF(O160&gt;=$B$3,"Overdue",IF(P160&lt;=TODAY(),"Review now",IF(AND(H160&lt;&gt;"",H160&lt;=TODAY()),"Warranty ended","OK"))))))</f>
        <v/>
      </c>
    </row>
    <row r="161">
      <c r="A161" s="11" t="n"/>
      <c r="B161" s="11" t="n"/>
      <c r="C161" s="11" t="n"/>
      <c r="D161" s="11" t="n"/>
      <c r="E161" s="11" t="n"/>
      <c r="F161" s="11" t="n"/>
      <c r="G161" s="12" t="n"/>
      <c r="H161" s="12" t="n"/>
      <c r="I161" s="11" t="n"/>
      <c r="J161" s="12" t="n"/>
      <c r="K161" s="11" t="n"/>
      <c r="L161" s="11" t="n"/>
      <c r="M161" s="13" t="n"/>
      <c r="N161" s="14" t="n"/>
      <c r="O161" s="15">
        <f>IF(G161="","",ROUND((TODAY()-G161)/365.25,1))</f>
        <v/>
      </c>
      <c r="P161" s="16">
        <f>IF(G161="","",EDATE(G161,12*$B$2))</f>
        <v/>
      </c>
      <c r="Q161" s="17">
        <f>IF(G161="","",YEAR(G161)+$B$3)</f>
        <v/>
      </c>
      <c r="R161" s="17">
        <f>IF(G161="","",IF(AND(J161&lt;&gt;"",J161&lt;=TODAY()),"OS unsupported",IF(AND(J161&lt;&gt;"",J161&lt;=TODAY()+365),"OS ends &lt; 12 mo",IF(O161&gt;=$B$3,"Overdue",IF(P161&lt;=TODAY(),"Review now",IF(AND(H161&lt;&gt;"",H161&lt;=TODAY()),"Warranty ended","OK"))))))</f>
        <v/>
      </c>
    </row>
    <row r="162">
      <c r="A162" s="11" t="n"/>
      <c r="B162" s="11" t="n"/>
      <c r="C162" s="11" t="n"/>
      <c r="D162" s="11" t="n"/>
      <c r="E162" s="11" t="n"/>
      <c r="F162" s="11" t="n"/>
      <c r="G162" s="12" t="n"/>
      <c r="H162" s="12" t="n"/>
      <c r="I162" s="11" t="n"/>
      <c r="J162" s="12" t="n"/>
      <c r="K162" s="11" t="n"/>
      <c r="L162" s="11" t="n"/>
      <c r="M162" s="13" t="n"/>
      <c r="N162" s="14" t="n"/>
      <c r="O162" s="15">
        <f>IF(G162="","",ROUND((TODAY()-G162)/365.25,1))</f>
        <v/>
      </c>
      <c r="P162" s="16">
        <f>IF(G162="","",EDATE(G162,12*$B$2))</f>
        <v/>
      </c>
      <c r="Q162" s="17">
        <f>IF(G162="","",YEAR(G162)+$B$3)</f>
        <v/>
      </c>
      <c r="R162" s="17">
        <f>IF(G162="","",IF(AND(J162&lt;&gt;"",J162&lt;=TODAY()),"OS unsupported",IF(AND(J162&lt;&gt;"",J162&lt;=TODAY()+365),"OS ends &lt; 12 mo",IF(O162&gt;=$B$3,"Overdue",IF(P162&lt;=TODAY(),"Review now",IF(AND(H162&lt;&gt;"",H162&lt;=TODAY()),"Warranty ended","OK"))))))</f>
        <v/>
      </c>
    </row>
    <row r="163">
      <c r="A163" s="11" t="n"/>
      <c r="B163" s="11" t="n"/>
      <c r="C163" s="11" t="n"/>
      <c r="D163" s="11" t="n"/>
      <c r="E163" s="11" t="n"/>
      <c r="F163" s="11" t="n"/>
      <c r="G163" s="12" t="n"/>
      <c r="H163" s="12" t="n"/>
      <c r="I163" s="11" t="n"/>
      <c r="J163" s="12" t="n"/>
      <c r="K163" s="11" t="n"/>
      <c r="L163" s="11" t="n"/>
      <c r="M163" s="13" t="n"/>
      <c r="N163" s="14" t="n"/>
      <c r="O163" s="15">
        <f>IF(G163="","",ROUND((TODAY()-G163)/365.25,1))</f>
        <v/>
      </c>
      <c r="P163" s="16">
        <f>IF(G163="","",EDATE(G163,12*$B$2))</f>
        <v/>
      </c>
      <c r="Q163" s="17">
        <f>IF(G163="","",YEAR(G163)+$B$3)</f>
        <v/>
      </c>
      <c r="R163" s="17">
        <f>IF(G163="","",IF(AND(J163&lt;&gt;"",J163&lt;=TODAY()),"OS unsupported",IF(AND(J163&lt;&gt;"",J163&lt;=TODAY()+365),"OS ends &lt; 12 mo",IF(O163&gt;=$B$3,"Overdue",IF(P163&lt;=TODAY(),"Review now",IF(AND(H163&lt;&gt;"",H163&lt;=TODAY()),"Warranty ended","OK"))))))</f>
        <v/>
      </c>
    </row>
    <row r="164">
      <c r="A164" s="11" t="n"/>
      <c r="B164" s="11" t="n"/>
      <c r="C164" s="11" t="n"/>
      <c r="D164" s="11" t="n"/>
      <c r="E164" s="11" t="n"/>
      <c r="F164" s="11" t="n"/>
      <c r="G164" s="12" t="n"/>
      <c r="H164" s="12" t="n"/>
      <c r="I164" s="11" t="n"/>
      <c r="J164" s="12" t="n"/>
      <c r="K164" s="11" t="n"/>
      <c r="L164" s="11" t="n"/>
      <c r="M164" s="13" t="n"/>
      <c r="N164" s="14" t="n"/>
      <c r="O164" s="15">
        <f>IF(G164="","",ROUND((TODAY()-G164)/365.25,1))</f>
        <v/>
      </c>
      <c r="P164" s="16">
        <f>IF(G164="","",EDATE(G164,12*$B$2))</f>
        <v/>
      </c>
      <c r="Q164" s="17">
        <f>IF(G164="","",YEAR(G164)+$B$3)</f>
        <v/>
      </c>
      <c r="R164" s="17">
        <f>IF(G164="","",IF(AND(J164&lt;&gt;"",J164&lt;=TODAY()),"OS unsupported",IF(AND(J164&lt;&gt;"",J164&lt;=TODAY()+365),"OS ends &lt; 12 mo",IF(O164&gt;=$B$3,"Overdue",IF(P164&lt;=TODAY(),"Review now",IF(AND(H164&lt;&gt;"",H164&lt;=TODAY()),"Warranty ended","OK"))))))</f>
        <v/>
      </c>
    </row>
    <row r="165">
      <c r="A165" s="11" t="n"/>
      <c r="B165" s="11" t="n"/>
      <c r="C165" s="11" t="n"/>
      <c r="D165" s="11" t="n"/>
      <c r="E165" s="11" t="n"/>
      <c r="F165" s="11" t="n"/>
      <c r="G165" s="12" t="n"/>
      <c r="H165" s="12" t="n"/>
      <c r="I165" s="11" t="n"/>
      <c r="J165" s="12" t="n"/>
      <c r="K165" s="11" t="n"/>
      <c r="L165" s="11" t="n"/>
      <c r="M165" s="13" t="n"/>
      <c r="N165" s="14" t="n"/>
      <c r="O165" s="15">
        <f>IF(G165="","",ROUND((TODAY()-G165)/365.25,1))</f>
        <v/>
      </c>
      <c r="P165" s="16">
        <f>IF(G165="","",EDATE(G165,12*$B$2))</f>
        <v/>
      </c>
      <c r="Q165" s="17">
        <f>IF(G165="","",YEAR(G165)+$B$3)</f>
        <v/>
      </c>
      <c r="R165" s="17">
        <f>IF(G165="","",IF(AND(J165&lt;&gt;"",J165&lt;=TODAY()),"OS unsupported",IF(AND(J165&lt;&gt;"",J165&lt;=TODAY()+365),"OS ends &lt; 12 mo",IF(O165&gt;=$B$3,"Overdue",IF(P165&lt;=TODAY(),"Review now",IF(AND(H165&lt;&gt;"",H165&lt;=TODAY()),"Warranty ended","OK"))))))</f>
        <v/>
      </c>
    </row>
    <row r="166">
      <c r="A166" s="11" t="n"/>
      <c r="B166" s="11" t="n"/>
      <c r="C166" s="11" t="n"/>
      <c r="D166" s="11" t="n"/>
      <c r="E166" s="11" t="n"/>
      <c r="F166" s="11" t="n"/>
      <c r="G166" s="12" t="n"/>
      <c r="H166" s="12" t="n"/>
      <c r="I166" s="11" t="n"/>
      <c r="J166" s="12" t="n"/>
      <c r="K166" s="11" t="n"/>
      <c r="L166" s="11" t="n"/>
      <c r="M166" s="13" t="n"/>
      <c r="N166" s="14" t="n"/>
      <c r="O166" s="15">
        <f>IF(G166="","",ROUND((TODAY()-G166)/365.25,1))</f>
        <v/>
      </c>
      <c r="P166" s="16">
        <f>IF(G166="","",EDATE(G166,12*$B$2))</f>
        <v/>
      </c>
      <c r="Q166" s="17">
        <f>IF(G166="","",YEAR(G166)+$B$3)</f>
        <v/>
      </c>
      <c r="R166" s="17">
        <f>IF(G166="","",IF(AND(J166&lt;&gt;"",J166&lt;=TODAY()),"OS unsupported",IF(AND(J166&lt;&gt;"",J166&lt;=TODAY()+365),"OS ends &lt; 12 mo",IF(O166&gt;=$B$3,"Overdue",IF(P166&lt;=TODAY(),"Review now",IF(AND(H166&lt;&gt;"",H166&lt;=TODAY()),"Warranty ended","OK"))))))</f>
        <v/>
      </c>
    </row>
    <row r="167">
      <c r="A167" s="11" t="n"/>
      <c r="B167" s="11" t="n"/>
      <c r="C167" s="11" t="n"/>
      <c r="D167" s="11" t="n"/>
      <c r="E167" s="11" t="n"/>
      <c r="F167" s="11" t="n"/>
      <c r="G167" s="12" t="n"/>
      <c r="H167" s="12" t="n"/>
      <c r="I167" s="11" t="n"/>
      <c r="J167" s="12" t="n"/>
      <c r="K167" s="11" t="n"/>
      <c r="L167" s="11" t="n"/>
      <c r="M167" s="13" t="n"/>
      <c r="N167" s="14" t="n"/>
      <c r="O167" s="15">
        <f>IF(G167="","",ROUND((TODAY()-G167)/365.25,1))</f>
        <v/>
      </c>
      <c r="P167" s="16">
        <f>IF(G167="","",EDATE(G167,12*$B$2))</f>
        <v/>
      </c>
      <c r="Q167" s="17">
        <f>IF(G167="","",YEAR(G167)+$B$3)</f>
        <v/>
      </c>
      <c r="R167" s="17">
        <f>IF(G167="","",IF(AND(J167&lt;&gt;"",J167&lt;=TODAY()),"OS unsupported",IF(AND(J167&lt;&gt;"",J167&lt;=TODAY()+365),"OS ends &lt; 12 mo",IF(O167&gt;=$B$3,"Overdue",IF(P167&lt;=TODAY(),"Review now",IF(AND(H167&lt;&gt;"",H167&lt;=TODAY()),"Warranty ended","OK"))))))</f>
        <v/>
      </c>
    </row>
    <row r="168">
      <c r="A168" s="11" t="n"/>
      <c r="B168" s="11" t="n"/>
      <c r="C168" s="11" t="n"/>
      <c r="D168" s="11" t="n"/>
      <c r="E168" s="11" t="n"/>
      <c r="F168" s="11" t="n"/>
      <c r="G168" s="12" t="n"/>
      <c r="H168" s="12" t="n"/>
      <c r="I168" s="11" t="n"/>
      <c r="J168" s="12" t="n"/>
      <c r="K168" s="11" t="n"/>
      <c r="L168" s="11" t="n"/>
      <c r="M168" s="13" t="n"/>
      <c r="N168" s="14" t="n"/>
      <c r="O168" s="15">
        <f>IF(G168="","",ROUND((TODAY()-G168)/365.25,1))</f>
        <v/>
      </c>
      <c r="P168" s="16">
        <f>IF(G168="","",EDATE(G168,12*$B$2))</f>
        <v/>
      </c>
      <c r="Q168" s="17">
        <f>IF(G168="","",YEAR(G168)+$B$3)</f>
        <v/>
      </c>
      <c r="R168" s="17">
        <f>IF(G168="","",IF(AND(J168&lt;&gt;"",J168&lt;=TODAY()),"OS unsupported",IF(AND(J168&lt;&gt;"",J168&lt;=TODAY()+365),"OS ends &lt; 12 mo",IF(O168&gt;=$B$3,"Overdue",IF(P168&lt;=TODAY(),"Review now",IF(AND(H168&lt;&gt;"",H168&lt;=TODAY()),"Warranty ended","OK"))))))</f>
        <v/>
      </c>
    </row>
    <row r="169">
      <c r="A169" s="11" t="n"/>
      <c r="B169" s="11" t="n"/>
      <c r="C169" s="11" t="n"/>
      <c r="D169" s="11" t="n"/>
      <c r="E169" s="11" t="n"/>
      <c r="F169" s="11" t="n"/>
      <c r="G169" s="12" t="n"/>
      <c r="H169" s="12" t="n"/>
      <c r="I169" s="11" t="n"/>
      <c r="J169" s="12" t="n"/>
      <c r="K169" s="11" t="n"/>
      <c r="L169" s="11" t="n"/>
      <c r="M169" s="13" t="n"/>
      <c r="N169" s="14" t="n"/>
      <c r="O169" s="15">
        <f>IF(G169="","",ROUND((TODAY()-G169)/365.25,1))</f>
        <v/>
      </c>
      <c r="P169" s="16">
        <f>IF(G169="","",EDATE(G169,12*$B$2))</f>
        <v/>
      </c>
      <c r="Q169" s="17">
        <f>IF(G169="","",YEAR(G169)+$B$3)</f>
        <v/>
      </c>
      <c r="R169" s="17">
        <f>IF(G169="","",IF(AND(J169&lt;&gt;"",J169&lt;=TODAY()),"OS unsupported",IF(AND(J169&lt;&gt;"",J169&lt;=TODAY()+365),"OS ends &lt; 12 mo",IF(O169&gt;=$B$3,"Overdue",IF(P169&lt;=TODAY(),"Review now",IF(AND(H169&lt;&gt;"",H169&lt;=TODAY()),"Warranty ended","OK"))))))</f>
        <v/>
      </c>
    </row>
    <row r="170">
      <c r="A170" s="11" t="n"/>
      <c r="B170" s="11" t="n"/>
      <c r="C170" s="11" t="n"/>
      <c r="D170" s="11" t="n"/>
      <c r="E170" s="11" t="n"/>
      <c r="F170" s="11" t="n"/>
      <c r="G170" s="12" t="n"/>
      <c r="H170" s="12" t="n"/>
      <c r="I170" s="11" t="n"/>
      <c r="J170" s="12" t="n"/>
      <c r="K170" s="11" t="n"/>
      <c r="L170" s="11" t="n"/>
      <c r="M170" s="13" t="n"/>
      <c r="N170" s="14" t="n"/>
      <c r="O170" s="15">
        <f>IF(G170="","",ROUND((TODAY()-G170)/365.25,1))</f>
        <v/>
      </c>
      <c r="P170" s="16">
        <f>IF(G170="","",EDATE(G170,12*$B$2))</f>
        <v/>
      </c>
      <c r="Q170" s="17">
        <f>IF(G170="","",YEAR(G170)+$B$3)</f>
        <v/>
      </c>
      <c r="R170" s="17">
        <f>IF(G170="","",IF(AND(J170&lt;&gt;"",J170&lt;=TODAY()),"OS unsupported",IF(AND(J170&lt;&gt;"",J170&lt;=TODAY()+365),"OS ends &lt; 12 mo",IF(O170&gt;=$B$3,"Overdue",IF(P170&lt;=TODAY(),"Review now",IF(AND(H170&lt;&gt;"",H170&lt;=TODAY()),"Warranty ended","OK"))))))</f>
        <v/>
      </c>
    </row>
    <row r="171">
      <c r="A171" s="11" t="n"/>
      <c r="B171" s="11" t="n"/>
      <c r="C171" s="11" t="n"/>
      <c r="D171" s="11" t="n"/>
      <c r="E171" s="11" t="n"/>
      <c r="F171" s="11" t="n"/>
      <c r="G171" s="12" t="n"/>
      <c r="H171" s="12" t="n"/>
      <c r="I171" s="11" t="n"/>
      <c r="J171" s="12" t="n"/>
      <c r="K171" s="11" t="n"/>
      <c r="L171" s="11" t="n"/>
      <c r="M171" s="13" t="n"/>
      <c r="N171" s="14" t="n"/>
      <c r="O171" s="15">
        <f>IF(G171="","",ROUND((TODAY()-G171)/365.25,1))</f>
        <v/>
      </c>
      <c r="P171" s="16">
        <f>IF(G171="","",EDATE(G171,12*$B$2))</f>
        <v/>
      </c>
      <c r="Q171" s="17">
        <f>IF(G171="","",YEAR(G171)+$B$3)</f>
        <v/>
      </c>
      <c r="R171" s="17">
        <f>IF(G171="","",IF(AND(J171&lt;&gt;"",J171&lt;=TODAY()),"OS unsupported",IF(AND(J171&lt;&gt;"",J171&lt;=TODAY()+365),"OS ends &lt; 12 mo",IF(O171&gt;=$B$3,"Overdue",IF(P171&lt;=TODAY(),"Review now",IF(AND(H171&lt;&gt;"",H171&lt;=TODAY()),"Warranty ended","OK"))))))</f>
        <v/>
      </c>
    </row>
    <row r="172">
      <c r="A172" s="11" t="n"/>
      <c r="B172" s="11" t="n"/>
      <c r="C172" s="11" t="n"/>
      <c r="D172" s="11" t="n"/>
      <c r="E172" s="11" t="n"/>
      <c r="F172" s="11" t="n"/>
      <c r="G172" s="12" t="n"/>
      <c r="H172" s="12" t="n"/>
      <c r="I172" s="11" t="n"/>
      <c r="J172" s="12" t="n"/>
      <c r="K172" s="11" t="n"/>
      <c r="L172" s="11" t="n"/>
      <c r="M172" s="13" t="n"/>
      <c r="N172" s="14" t="n"/>
      <c r="O172" s="15">
        <f>IF(G172="","",ROUND((TODAY()-G172)/365.25,1))</f>
        <v/>
      </c>
      <c r="P172" s="16">
        <f>IF(G172="","",EDATE(G172,12*$B$2))</f>
        <v/>
      </c>
      <c r="Q172" s="17">
        <f>IF(G172="","",YEAR(G172)+$B$3)</f>
        <v/>
      </c>
      <c r="R172" s="17">
        <f>IF(G172="","",IF(AND(J172&lt;&gt;"",J172&lt;=TODAY()),"OS unsupported",IF(AND(J172&lt;&gt;"",J172&lt;=TODAY()+365),"OS ends &lt; 12 mo",IF(O172&gt;=$B$3,"Overdue",IF(P172&lt;=TODAY(),"Review now",IF(AND(H172&lt;&gt;"",H172&lt;=TODAY()),"Warranty ended","OK"))))))</f>
        <v/>
      </c>
    </row>
    <row r="173">
      <c r="A173" s="11" t="n"/>
      <c r="B173" s="11" t="n"/>
      <c r="C173" s="11" t="n"/>
      <c r="D173" s="11" t="n"/>
      <c r="E173" s="11" t="n"/>
      <c r="F173" s="11" t="n"/>
      <c r="G173" s="12" t="n"/>
      <c r="H173" s="12" t="n"/>
      <c r="I173" s="11" t="n"/>
      <c r="J173" s="12" t="n"/>
      <c r="K173" s="11" t="n"/>
      <c r="L173" s="11" t="n"/>
      <c r="M173" s="13" t="n"/>
      <c r="N173" s="14" t="n"/>
      <c r="O173" s="15">
        <f>IF(G173="","",ROUND((TODAY()-G173)/365.25,1))</f>
        <v/>
      </c>
      <c r="P173" s="16">
        <f>IF(G173="","",EDATE(G173,12*$B$2))</f>
        <v/>
      </c>
      <c r="Q173" s="17">
        <f>IF(G173="","",YEAR(G173)+$B$3)</f>
        <v/>
      </c>
      <c r="R173" s="17">
        <f>IF(G173="","",IF(AND(J173&lt;&gt;"",J173&lt;=TODAY()),"OS unsupported",IF(AND(J173&lt;&gt;"",J173&lt;=TODAY()+365),"OS ends &lt; 12 mo",IF(O173&gt;=$B$3,"Overdue",IF(P173&lt;=TODAY(),"Review now",IF(AND(H173&lt;&gt;"",H173&lt;=TODAY()),"Warranty ended","OK"))))))</f>
        <v/>
      </c>
    </row>
    <row r="174">
      <c r="A174" s="11" t="n"/>
      <c r="B174" s="11" t="n"/>
      <c r="C174" s="11" t="n"/>
      <c r="D174" s="11" t="n"/>
      <c r="E174" s="11" t="n"/>
      <c r="F174" s="11" t="n"/>
      <c r="G174" s="12" t="n"/>
      <c r="H174" s="12" t="n"/>
      <c r="I174" s="11" t="n"/>
      <c r="J174" s="12" t="n"/>
      <c r="K174" s="11" t="n"/>
      <c r="L174" s="11" t="n"/>
      <c r="M174" s="13" t="n"/>
      <c r="N174" s="14" t="n"/>
      <c r="O174" s="15">
        <f>IF(G174="","",ROUND((TODAY()-G174)/365.25,1))</f>
        <v/>
      </c>
      <c r="P174" s="16">
        <f>IF(G174="","",EDATE(G174,12*$B$2))</f>
        <v/>
      </c>
      <c r="Q174" s="17">
        <f>IF(G174="","",YEAR(G174)+$B$3)</f>
        <v/>
      </c>
      <c r="R174" s="17">
        <f>IF(G174="","",IF(AND(J174&lt;&gt;"",J174&lt;=TODAY()),"OS unsupported",IF(AND(J174&lt;&gt;"",J174&lt;=TODAY()+365),"OS ends &lt; 12 mo",IF(O174&gt;=$B$3,"Overdue",IF(P174&lt;=TODAY(),"Review now",IF(AND(H174&lt;&gt;"",H174&lt;=TODAY()),"Warranty ended","OK"))))))</f>
        <v/>
      </c>
    </row>
    <row r="175">
      <c r="A175" s="11" t="n"/>
      <c r="B175" s="11" t="n"/>
      <c r="C175" s="11" t="n"/>
      <c r="D175" s="11" t="n"/>
      <c r="E175" s="11" t="n"/>
      <c r="F175" s="11" t="n"/>
      <c r="G175" s="12" t="n"/>
      <c r="H175" s="12" t="n"/>
      <c r="I175" s="11" t="n"/>
      <c r="J175" s="12" t="n"/>
      <c r="K175" s="11" t="n"/>
      <c r="L175" s="11" t="n"/>
      <c r="M175" s="13" t="n"/>
      <c r="N175" s="14" t="n"/>
      <c r="O175" s="15">
        <f>IF(G175="","",ROUND((TODAY()-G175)/365.25,1))</f>
        <v/>
      </c>
      <c r="P175" s="16">
        <f>IF(G175="","",EDATE(G175,12*$B$2))</f>
        <v/>
      </c>
      <c r="Q175" s="17">
        <f>IF(G175="","",YEAR(G175)+$B$3)</f>
        <v/>
      </c>
      <c r="R175" s="17">
        <f>IF(G175="","",IF(AND(J175&lt;&gt;"",J175&lt;=TODAY()),"OS unsupported",IF(AND(J175&lt;&gt;"",J175&lt;=TODAY()+365),"OS ends &lt; 12 mo",IF(O175&gt;=$B$3,"Overdue",IF(P175&lt;=TODAY(),"Review now",IF(AND(H175&lt;&gt;"",H175&lt;=TODAY()),"Warranty ended","OK"))))))</f>
        <v/>
      </c>
    </row>
    <row r="176">
      <c r="A176" s="11" t="n"/>
      <c r="B176" s="11" t="n"/>
      <c r="C176" s="11" t="n"/>
      <c r="D176" s="11" t="n"/>
      <c r="E176" s="11" t="n"/>
      <c r="F176" s="11" t="n"/>
      <c r="G176" s="12" t="n"/>
      <c r="H176" s="12" t="n"/>
      <c r="I176" s="11" t="n"/>
      <c r="J176" s="12" t="n"/>
      <c r="K176" s="11" t="n"/>
      <c r="L176" s="11" t="n"/>
      <c r="M176" s="13" t="n"/>
      <c r="N176" s="14" t="n"/>
      <c r="O176" s="15">
        <f>IF(G176="","",ROUND((TODAY()-G176)/365.25,1))</f>
        <v/>
      </c>
      <c r="P176" s="16">
        <f>IF(G176="","",EDATE(G176,12*$B$2))</f>
        <v/>
      </c>
      <c r="Q176" s="17">
        <f>IF(G176="","",YEAR(G176)+$B$3)</f>
        <v/>
      </c>
      <c r="R176" s="17">
        <f>IF(G176="","",IF(AND(J176&lt;&gt;"",J176&lt;=TODAY()),"OS unsupported",IF(AND(J176&lt;&gt;"",J176&lt;=TODAY()+365),"OS ends &lt; 12 mo",IF(O176&gt;=$B$3,"Overdue",IF(P176&lt;=TODAY(),"Review now",IF(AND(H176&lt;&gt;"",H176&lt;=TODAY()),"Warranty ended","OK"))))))</f>
        <v/>
      </c>
    </row>
    <row r="177">
      <c r="A177" s="11" t="n"/>
      <c r="B177" s="11" t="n"/>
      <c r="C177" s="11" t="n"/>
      <c r="D177" s="11" t="n"/>
      <c r="E177" s="11" t="n"/>
      <c r="F177" s="11" t="n"/>
      <c r="G177" s="12" t="n"/>
      <c r="H177" s="12" t="n"/>
      <c r="I177" s="11" t="n"/>
      <c r="J177" s="12" t="n"/>
      <c r="K177" s="11" t="n"/>
      <c r="L177" s="11" t="n"/>
      <c r="M177" s="13" t="n"/>
      <c r="N177" s="14" t="n"/>
      <c r="O177" s="15">
        <f>IF(G177="","",ROUND((TODAY()-G177)/365.25,1))</f>
        <v/>
      </c>
      <c r="P177" s="16">
        <f>IF(G177="","",EDATE(G177,12*$B$2))</f>
        <v/>
      </c>
      <c r="Q177" s="17">
        <f>IF(G177="","",YEAR(G177)+$B$3)</f>
        <v/>
      </c>
      <c r="R177" s="17">
        <f>IF(G177="","",IF(AND(J177&lt;&gt;"",J177&lt;=TODAY()),"OS unsupported",IF(AND(J177&lt;&gt;"",J177&lt;=TODAY()+365),"OS ends &lt; 12 mo",IF(O177&gt;=$B$3,"Overdue",IF(P177&lt;=TODAY(),"Review now",IF(AND(H177&lt;&gt;"",H177&lt;=TODAY()),"Warranty ended","OK"))))))</f>
        <v/>
      </c>
    </row>
    <row r="178">
      <c r="A178" s="11" t="n"/>
      <c r="B178" s="11" t="n"/>
      <c r="C178" s="11" t="n"/>
      <c r="D178" s="11" t="n"/>
      <c r="E178" s="11" t="n"/>
      <c r="F178" s="11" t="n"/>
      <c r="G178" s="12" t="n"/>
      <c r="H178" s="12" t="n"/>
      <c r="I178" s="11" t="n"/>
      <c r="J178" s="12" t="n"/>
      <c r="K178" s="11" t="n"/>
      <c r="L178" s="11" t="n"/>
      <c r="M178" s="13" t="n"/>
      <c r="N178" s="14" t="n"/>
      <c r="O178" s="15">
        <f>IF(G178="","",ROUND((TODAY()-G178)/365.25,1))</f>
        <v/>
      </c>
      <c r="P178" s="16">
        <f>IF(G178="","",EDATE(G178,12*$B$2))</f>
        <v/>
      </c>
      <c r="Q178" s="17">
        <f>IF(G178="","",YEAR(G178)+$B$3)</f>
        <v/>
      </c>
      <c r="R178" s="17">
        <f>IF(G178="","",IF(AND(J178&lt;&gt;"",J178&lt;=TODAY()),"OS unsupported",IF(AND(J178&lt;&gt;"",J178&lt;=TODAY()+365),"OS ends &lt; 12 mo",IF(O178&gt;=$B$3,"Overdue",IF(P178&lt;=TODAY(),"Review now",IF(AND(H178&lt;&gt;"",H178&lt;=TODAY()),"Warranty ended","OK"))))))</f>
        <v/>
      </c>
    </row>
    <row r="179">
      <c r="A179" s="11" t="n"/>
      <c r="B179" s="11" t="n"/>
      <c r="C179" s="11" t="n"/>
      <c r="D179" s="11" t="n"/>
      <c r="E179" s="11" t="n"/>
      <c r="F179" s="11" t="n"/>
      <c r="G179" s="12" t="n"/>
      <c r="H179" s="12" t="n"/>
      <c r="I179" s="11" t="n"/>
      <c r="J179" s="12" t="n"/>
      <c r="K179" s="11" t="n"/>
      <c r="L179" s="11" t="n"/>
      <c r="M179" s="13" t="n"/>
      <c r="N179" s="14" t="n"/>
      <c r="O179" s="15">
        <f>IF(G179="","",ROUND((TODAY()-G179)/365.25,1))</f>
        <v/>
      </c>
      <c r="P179" s="16">
        <f>IF(G179="","",EDATE(G179,12*$B$2))</f>
        <v/>
      </c>
      <c r="Q179" s="17">
        <f>IF(G179="","",YEAR(G179)+$B$3)</f>
        <v/>
      </c>
      <c r="R179" s="17">
        <f>IF(G179="","",IF(AND(J179&lt;&gt;"",J179&lt;=TODAY()),"OS unsupported",IF(AND(J179&lt;&gt;"",J179&lt;=TODAY()+365),"OS ends &lt; 12 mo",IF(O179&gt;=$B$3,"Overdue",IF(P179&lt;=TODAY(),"Review now",IF(AND(H179&lt;&gt;"",H179&lt;=TODAY()),"Warranty ended","OK"))))))</f>
        <v/>
      </c>
    </row>
    <row r="180">
      <c r="A180" s="11" t="n"/>
      <c r="B180" s="11" t="n"/>
      <c r="C180" s="11" t="n"/>
      <c r="D180" s="11" t="n"/>
      <c r="E180" s="11" t="n"/>
      <c r="F180" s="11" t="n"/>
      <c r="G180" s="12" t="n"/>
      <c r="H180" s="12" t="n"/>
      <c r="I180" s="11" t="n"/>
      <c r="J180" s="12" t="n"/>
      <c r="K180" s="11" t="n"/>
      <c r="L180" s="11" t="n"/>
      <c r="M180" s="13" t="n"/>
      <c r="N180" s="14" t="n"/>
      <c r="O180" s="15">
        <f>IF(G180="","",ROUND((TODAY()-G180)/365.25,1))</f>
        <v/>
      </c>
      <c r="P180" s="16">
        <f>IF(G180="","",EDATE(G180,12*$B$2))</f>
        <v/>
      </c>
      <c r="Q180" s="17">
        <f>IF(G180="","",YEAR(G180)+$B$3)</f>
        <v/>
      </c>
      <c r="R180" s="17">
        <f>IF(G180="","",IF(AND(J180&lt;&gt;"",J180&lt;=TODAY()),"OS unsupported",IF(AND(J180&lt;&gt;"",J180&lt;=TODAY()+365),"OS ends &lt; 12 mo",IF(O180&gt;=$B$3,"Overdue",IF(P180&lt;=TODAY(),"Review now",IF(AND(H180&lt;&gt;"",H180&lt;=TODAY()),"Warranty ended","OK"))))))</f>
        <v/>
      </c>
    </row>
    <row r="181">
      <c r="A181" s="11" t="n"/>
      <c r="B181" s="11" t="n"/>
      <c r="C181" s="11" t="n"/>
      <c r="D181" s="11" t="n"/>
      <c r="E181" s="11" t="n"/>
      <c r="F181" s="11" t="n"/>
      <c r="G181" s="12" t="n"/>
      <c r="H181" s="12" t="n"/>
      <c r="I181" s="11" t="n"/>
      <c r="J181" s="12" t="n"/>
      <c r="K181" s="11" t="n"/>
      <c r="L181" s="11" t="n"/>
      <c r="M181" s="13" t="n"/>
      <c r="N181" s="14" t="n"/>
      <c r="O181" s="15">
        <f>IF(G181="","",ROUND((TODAY()-G181)/365.25,1))</f>
        <v/>
      </c>
      <c r="P181" s="16">
        <f>IF(G181="","",EDATE(G181,12*$B$2))</f>
        <v/>
      </c>
      <c r="Q181" s="17">
        <f>IF(G181="","",YEAR(G181)+$B$3)</f>
        <v/>
      </c>
      <c r="R181" s="17">
        <f>IF(G181="","",IF(AND(J181&lt;&gt;"",J181&lt;=TODAY()),"OS unsupported",IF(AND(J181&lt;&gt;"",J181&lt;=TODAY()+365),"OS ends &lt; 12 mo",IF(O181&gt;=$B$3,"Overdue",IF(P181&lt;=TODAY(),"Review now",IF(AND(H181&lt;&gt;"",H181&lt;=TODAY()),"Warranty ended","OK"))))))</f>
        <v/>
      </c>
    </row>
    <row r="182">
      <c r="A182" s="11" t="n"/>
      <c r="B182" s="11" t="n"/>
      <c r="C182" s="11" t="n"/>
      <c r="D182" s="11" t="n"/>
      <c r="E182" s="11" t="n"/>
      <c r="F182" s="11" t="n"/>
      <c r="G182" s="12" t="n"/>
      <c r="H182" s="12" t="n"/>
      <c r="I182" s="11" t="n"/>
      <c r="J182" s="12" t="n"/>
      <c r="K182" s="11" t="n"/>
      <c r="L182" s="11" t="n"/>
      <c r="M182" s="13" t="n"/>
      <c r="N182" s="14" t="n"/>
      <c r="O182" s="15">
        <f>IF(G182="","",ROUND((TODAY()-G182)/365.25,1))</f>
        <v/>
      </c>
      <c r="P182" s="16">
        <f>IF(G182="","",EDATE(G182,12*$B$2))</f>
        <v/>
      </c>
      <c r="Q182" s="17">
        <f>IF(G182="","",YEAR(G182)+$B$3)</f>
        <v/>
      </c>
      <c r="R182" s="17">
        <f>IF(G182="","",IF(AND(J182&lt;&gt;"",J182&lt;=TODAY()),"OS unsupported",IF(AND(J182&lt;&gt;"",J182&lt;=TODAY()+365),"OS ends &lt; 12 mo",IF(O182&gt;=$B$3,"Overdue",IF(P182&lt;=TODAY(),"Review now",IF(AND(H182&lt;&gt;"",H182&lt;=TODAY()),"Warranty ended","OK"))))))</f>
        <v/>
      </c>
    </row>
    <row r="183">
      <c r="A183" s="11" t="n"/>
      <c r="B183" s="11" t="n"/>
      <c r="C183" s="11" t="n"/>
      <c r="D183" s="11" t="n"/>
      <c r="E183" s="11" t="n"/>
      <c r="F183" s="11" t="n"/>
      <c r="G183" s="12" t="n"/>
      <c r="H183" s="12" t="n"/>
      <c r="I183" s="11" t="n"/>
      <c r="J183" s="12" t="n"/>
      <c r="K183" s="11" t="n"/>
      <c r="L183" s="11" t="n"/>
      <c r="M183" s="13" t="n"/>
      <c r="N183" s="14" t="n"/>
      <c r="O183" s="15">
        <f>IF(G183="","",ROUND((TODAY()-G183)/365.25,1))</f>
        <v/>
      </c>
      <c r="P183" s="16">
        <f>IF(G183="","",EDATE(G183,12*$B$2))</f>
        <v/>
      </c>
      <c r="Q183" s="17">
        <f>IF(G183="","",YEAR(G183)+$B$3)</f>
        <v/>
      </c>
      <c r="R183" s="17">
        <f>IF(G183="","",IF(AND(J183&lt;&gt;"",J183&lt;=TODAY()),"OS unsupported",IF(AND(J183&lt;&gt;"",J183&lt;=TODAY()+365),"OS ends &lt; 12 mo",IF(O183&gt;=$B$3,"Overdue",IF(P183&lt;=TODAY(),"Review now",IF(AND(H183&lt;&gt;"",H183&lt;=TODAY()),"Warranty ended","OK"))))))</f>
        <v/>
      </c>
    </row>
    <row r="184">
      <c r="A184" s="11" t="n"/>
      <c r="B184" s="11" t="n"/>
      <c r="C184" s="11" t="n"/>
      <c r="D184" s="11" t="n"/>
      <c r="E184" s="11" t="n"/>
      <c r="F184" s="11" t="n"/>
      <c r="G184" s="12" t="n"/>
      <c r="H184" s="12" t="n"/>
      <c r="I184" s="11" t="n"/>
      <c r="J184" s="12" t="n"/>
      <c r="K184" s="11" t="n"/>
      <c r="L184" s="11" t="n"/>
      <c r="M184" s="13" t="n"/>
      <c r="N184" s="14" t="n"/>
      <c r="O184" s="15">
        <f>IF(G184="","",ROUND((TODAY()-G184)/365.25,1))</f>
        <v/>
      </c>
      <c r="P184" s="16">
        <f>IF(G184="","",EDATE(G184,12*$B$2))</f>
        <v/>
      </c>
      <c r="Q184" s="17">
        <f>IF(G184="","",YEAR(G184)+$B$3)</f>
        <v/>
      </c>
      <c r="R184" s="17">
        <f>IF(G184="","",IF(AND(J184&lt;&gt;"",J184&lt;=TODAY()),"OS unsupported",IF(AND(J184&lt;&gt;"",J184&lt;=TODAY()+365),"OS ends &lt; 12 mo",IF(O184&gt;=$B$3,"Overdue",IF(P184&lt;=TODAY(),"Review now",IF(AND(H184&lt;&gt;"",H184&lt;=TODAY()),"Warranty ended","OK"))))))</f>
        <v/>
      </c>
    </row>
    <row r="185">
      <c r="A185" s="11" t="n"/>
      <c r="B185" s="11" t="n"/>
      <c r="C185" s="11" t="n"/>
      <c r="D185" s="11" t="n"/>
      <c r="E185" s="11" t="n"/>
      <c r="F185" s="11" t="n"/>
      <c r="G185" s="12" t="n"/>
      <c r="H185" s="12" t="n"/>
      <c r="I185" s="11" t="n"/>
      <c r="J185" s="12" t="n"/>
      <c r="K185" s="11" t="n"/>
      <c r="L185" s="11" t="n"/>
      <c r="M185" s="13" t="n"/>
      <c r="N185" s="14" t="n"/>
      <c r="O185" s="15">
        <f>IF(G185="","",ROUND((TODAY()-G185)/365.25,1))</f>
        <v/>
      </c>
      <c r="P185" s="16">
        <f>IF(G185="","",EDATE(G185,12*$B$2))</f>
        <v/>
      </c>
      <c r="Q185" s="17">
        <f>IF(G185="","",YEAR(G185)+$B$3)</f>
        <v/>
      </c>
      <c r="R185" s="17">
        <f>IF(G185="","",IF(AND(J185&lt;&gt;"",J185&lt;=TODAY()),"OS unsupported",IF(AND(J185&lt;&gt;"",J185&lt;=TODAY()+365),"OS ends &lt; 12 mo",IF(O185&gt;=$B$3,"Overdue",IF(P185&lt;=TODAY(),"Review now",IF(AND(H185&lt;&gt;"",H185&lt;=TODAY()),"Warranty ended","OK"))))))</f>
        <v/>
      </c>
    </row>
    <row r="186">
      <c r="A186" s="11" t="n"/>
      <c r="B186" s="11" t="n"/>
      <c r="C186" s="11" t="n"/>
      <c r="D186" s="11" t="n"/>
      <c r="E186" s="11" t="n"/>
      <c r="F186" s="11" t="n"/>
      <c r="G186" s="12" t="n"/>
      <c r="H186" s="12" t="n"/>
      <c r="I186" s="11" t="n"/>
      <c r="J186" s="12" t="n"/>
      <c r="K186" s="11" t="n"/>
      <c r="L186" s="11" t="n"/>
      <c r="M186" s="13" t="n"/>
      <c r="N186" s="14" t="n"/>
      <c r="O186" s="15">
        <f>IF(G186="","",ROUND((TODAY()-G186)/365.25,1))</f>
        <v/>
      </c>
      <c r="P186" s="16">
        <f>IF(G186="","",EDATE(G186,12*$B$2))</f>
        <v/>
      </c>
      <c r="Q186" s="17">
        <f>IF(G186="","",YEAR(G186)+$B$3)</f>
        <v/>
      </c>
      <c r="R186" s="17">
        <f>IF(G186="","",IF(AND(J186&lt;&gt;"",J186&lt;=TODAY()),"OS unsupported",IF(AND(J186&lt;&gt;"",J186&lt;=TODAY()+365),"OS ends &lt; 12 mo",IF(O186&gt;=$B$3,"Overdue",IF(P186&lt;=TODAY(),"Review now",IF(AND(H186&lt;&gt;"",H186&lt;=TODAY()),"Warranty ended","OK"))))))</f>
        <v/>
      </c>
    </row>
    <row r="187">
      <c r="A187" s="11" t="n"/>
      <c r="B187" s="11" t="n"/>
      <c r="C187" s="11" t="n"/>
      <c r="D187" s="11" t="n"/>
      <c r="E187" s="11" t="n"/>
      <c r="F187" s="11" t="n"/>
      <c r="G187" s="12" t="n"/>
      <c r="H187" s="12" t="n"/>
      <c r="I187" s="11" t="n"/>
      <c r="J187" s="12" t="n"/>
      <c r="K187" s="11" t="n"/>
      <c r="L187" s="11" t="n"/>
      <c r="M187" s="13" t="n"/>
      <c r="N187" s="14" t="n"/>
      <c r="O187" s="15">
        <f>IF(G187="","",ROUND((TODAY()-G187)/365.25,1))</f>
        <v/>
      </c>
      <c r="P187" s="16">
        <f>IF(G187="","",EDATE(G187,12*$B$2))</f>
        <v/>
      </c>
      <c r="Q187" s="17">
        <f>IF(G187="","",YEAR(G187)+$B$3)</f>
        <v/>
      </c>
      <c r="R187" s="17">
        <f>IF(G187="","",IF(AND(J187&lt;&gt;"",J187&lt;=TODAY()),"OS unsupported",IF(AND(J187&lt;&gt;"",J187&lt;=TODAY()+365),"OS ends &lt; 12 mo",IF(O187&gt;=$B$3,"Overdue",IF(P187&lt;=TODAY(),"Review now",IF(AND(H187&lt;&gt;"",H187&lt;=TODAY()),"Warranty ended","OK"))))))</f>
        <v/>
      </c>
    </row>
    <row r="188">
      <c r="A188" s="11" t="n"/>
      <c r="B188" s="11" t="n"/>
      <c r="C188" s="11" t="n"/>
      <c r="D188" s="11" t="n"/>
      <c r="E188" s="11" t="n"/>
      <c r="F188" s="11" t="n"/>
      <c r="G188" s="12" t="n"/>
      <c r="H188" s="12" t="n"/>
      <c r="I188" s="11" t="n"/>
      <c r="J188" s="12" t="n"/>
      <c r="K188" s="11" t="n"/>
      <c r="L188" s="11" t="n"/>
      <c r="M188" s="13" t="n"/>
      <c r="N188" s="14" t="n"/>
      <c r="O188" s="15">
        <f>IF(G188="","",ROUND((TODAY()-G188)/365.25,1))</f>
        <v/>
      </c>
      <c r="P188" s="16">
        <f>IF(G188="","",EDATE(G188,12*$B$2))</f>
        <v/>
      </c>
      <c r="Q188" s="17">
        <f>IF(G188="","",YEAR(G188)+$B$3)</f>
        <v/>
      </c>
      <c r="R188" s="17">
        <f>IF(G188="","",IF(AND(J188&lt;&gt;"",J188&lt;=TODAY()),"OS unsupported",IF(AND(J188&lt;&gt;"",J188&lt;=TODAY()+365),"OS ends &lt; 12 mo",IF(O188&gt;=$B$3,"Overdue",IF(P188&lt;=TODAY(),"Review now",IF(AND(H188&lt;&gt;"",H188&lt;=TODAY()),"Warranty ended","OK"))))))</f>
        <v/>
      </c>
    </row>
    <row r="189">
      <c r="A189" s="11" t="n"/>
      <c r="B189" s="11" t="n"/>
      <c r="C189" s="11" t="n"/>
      <c r="D189" s="11" t="n"/>
      <c r="E189" s="11" t="n"/>
      <c r="F189" s="11" t="n"/>
      <c r="G189" s="12" t="n"/>
      <c r="H189" s="12" t="n"/>
      <c r="I189" s="11" t="n"/>
      <c r="J189" s="12" t="n"/>
      <c r="K189" s="11" t="n"/>
      <c r="L189" s="11" t="n"/>
      <c r="M189" s="13" t="n"/>
      <c r="N189" s="14" t="n"/>
      <c r="O189" s="15">
        <f>IF(G189="","",ROUND((TODAY()-G189)/365.25,1))</f>
        <v/>
      </c>
      <c r="P189" s="16">
        <f>IF(G189="","",EDATE(G189,12*$B$2))</f>
        <v/>
      </c>
      <c r="Q189" s="17">
        <f>IF(G189="","",YEAR(G189)+$B$3)</f>
        <v/>
      </c>
      <c r="R189" s="17">
        <f>IF(G189="","",IF(AND(J189&lt;&gt;"",J189&lt;=TODAY()),"OS unsupported",IF(AND(J189&lt;&gt;"",J189&lt;=TODAY()+365),"OS ends &lt; 12 mo",IF(O189&gt;=$B$3,"Overdue",IF(P189&lt;=TODAY(),"Review now",IF(AND(H189&lt;&gt;"",H189&lt;=TODAY()),"Warranty ended","OK"))))))</f>
        <v/>
      </c>
    </row>
    <row r="190">
      <c r="A190" s="11" t="n"/>
      <c r="B190" s="11" t="n"/>
      <c r="C190" s="11" t="n"/>
      <c r="D190" s="11" t="n"/>
      <c r="E190" s="11" t="n"/>
      <c r="F190" s="11" t="n"/>
      <c r="G190" s="12" t="n"/>
      <c r="H190" s="12" t="n"/>
      <c r="I190" s="11" t="n"/>
      <c r="J190" s="12" t="n"/>
      <c r="K190" s="11" t="n"/>
      <c r="L190" s="11" t="n"/>
      <c r="M190" s="13" t="n"/>
      <c r="N190" s="14" t="n"/>
      <c r="O190" s="15">
        <f>IF(G190="","",ROUND((TODAY()-G190)/365.25,1))</f>
        <v/>
      </c>
      <c r="P190" s="16">
        <f>IF(G190="","",EDATE(G190,12*$B$2))</f>
        <v/>
      </c>
      <c r="Q190" s="17">
        <f>IF(G190="","",YEAR(G190)+$B$3)</f>
        <v/>
      </c>
      <c r="R190" s="17">
        <f>IF(G190="","",IF(AND(J190&lt;&gt;"",J190&lt;=TODAY()),"OS unsupported",IF(AND(J190&lt;&gt;"",J190&lt;=TODAY()+365),"OS ends &lt; 12 mo",IF(O190&gt;=$B$3,"Overdue",IF(P190&lt;=TODAY(),"Review now",IF(AND(H190&lt;&gt;"",H190&lt;=TODAY()),"Warranty ended","OK"))))))</f>
        <v/>
      </c>
    </row>
    <row r="191">
      <c r="A191" s="11" t="n"/>
      <c r="B191" s="11" t="n"/>
      <c r="C191" s="11" t="n"/>
      <c r="D191" s="11" t="n"/>
      <c r="E191" s="11" t="n"/>
      <c r="F191" s="11" t="n"/>
      <c r="G191" s="12" t="n"/>
      <c r="H191" s="12" t="n"/>
      <c r="I191" s="11" t="n"/>
      <c r="J191" s="12" t="n"/>
      <c r="K191" s="11" t="n"/>
      <c r="L191" s="11" t="n"/>
      <c r="M191" s="13" t="n"/>
      <c r="N191" s="14" t="n"/>
      <c r="O191" s="15">
        <f>IF(G191="","",ROUND((TODAY()-G191)/365.25,1))</f>
        <v/>
      </c>
      <c r="P191" s="16">
        <f>IF(G191="","",EDATE(G191,12*$B$2))</f>
        <v/>
      </c>
      <c r="Q191" s="17">
        <f>IF(G191="","",YEAR(G191)+$B$3)</f>
        <v/>
      </c>
      <c r="R191" s="17">
        <f>IF(G191="","",IF(AND(J191&lt;&gt;"",J191&lt;=TODAY()),"OS unsupported",IF(AND(J191&lt;&gt;"",J191&lt;=TODAY()+365),"OS ends &lt; 12 mo",IF(O191&gt;=$B$3,"Overdue",IF(P191&lt;=TODAY(),"Review now",IF(AND(H191&lt;&gt;"",H191&lt;=TODAY()),"Warranty ended","OK"))))))</f>
        <v/>
      </c>
    </row>
    <row r="192">
      <c r="A192" s="11" t="n"/>
      <c r="B192" s="11" t="n"/>
      <c r="C192" s="11" t="n"/>
      <c r="D192" s="11" t="n"/>
      <c r="E192" s="11" t="n"/>
      <c r="F192" s="11" t="n"/>
      <c r="G192" s="12" t="n"/>
      <c r="H192" s="12" t="n"/>
      <c r="I192" s="11" t="n"/>
      <c r="J192" s="12" t="n"/>
      <c r="K192" s="11" t="n"/>
      <c r="L192" s="11" t="n"/>
      <c r="M192" s="13" t="n"/>
      <c r="N192" s="14" t="n"/>
      <c r="O192" s="15">
        <f>IF(G192="","",ROUND((TODAY()-G192)/365.25,1))</f>
        <v/>
      </c>
      <c r="P192" s="16">
        <f>IF(G192="","",EDATE(G192,12*$B$2))</f>
        <v/>
      </c>
      <c r="Q192" s="17">
        <f>IF(G192="","",YEAR(G192)+$B$3)</f>
        <v/>
      </c>
      <c r="R192" s="17">
        <f>IF(G192="","",IF(AND(J192&lt;&gt;"",J192&lt;=TODAY()),"OS unsupported",IF(AND(J192&lt;&gt;"",J192&lt;=TODAY()+365),"OS ends &lt; 12 mo",IF(O192&gt;=$B$3,"Overdue",IF(P192&lt;=TODAY(),"Review now",IF(AND(H192&lt;&gt;"",H192&lt;=TODAY()),"Warranty ended","OK"))))))</f>
        <v/>
      </c>
    </row>
    <row r="193">
      <c r="A193" s="11" t="n"/>
      <c r="B193" s="11" t="n"/>
      <c r="C193" s="11" t="n"/>
      <c r="D193" s="11" t="n"/>
      <c r="E193" s="11" t="n"/>
      <c r="F193" s="11" t="n"/>
      <c r="G193" s="12" t="n"/>
      <c r="H193" s="12" t="n"/>
      <c r="I193" s="11" t="n"/>
      <c r="J193" s="12" t="n"/>
      <c r="K193" s="11" t="n"/>
      <c r="L193" s="11" t="n"/>
      <c r="M193" s="13" t="n"/>
      <c r="N193" s="14" t="n"/>
      <c r="O193" s="15">
        <f>IF(G193="","",ROUND((TODAY()-G193)/365.25,1))</f>
        <v/>
      </c>
      <c r="P193" s="16">
        <f>IF(G193="","",EDATE(G193,12*$B$2))</f>
        <v/>
      </c>
      <c r="Q193" s="17">
        <f>IF(G193="","",YEAR(G193)+$B$3)</f>
        <v/>
      </c>
      <c r="R193" s="17">
        <f>IF(G193="","",IF(AND(J193&lt;&gt;"",J193&lt;=TODAY()),"OS unsupported",IF(AND(J193&lt;&gt;"",J193&lt;=TODAY()+365),"OS ends &lt; 12 mo",IF(O193&gt;=$B$3,"Overdue",IF(P193&lt;=TODAY(),"Review now",IF(AND(H193&lt;&gt;"",H193&lt;=TODAY()),"Warranty ended","OK"))))))</f>
        <v/>
      </c>
    </row>
    <row r="194">
      <c r="A194" s="11" t="n"/>
      <c r="B194" s="11" t="n"/>
      <c r="C194" s="11" t="n"/>
      <c r="D194" s="11" t="n"/>
      <c r="E194" s="11" t="n"/>
      <c r="F194" s="11" t="n"/>
      <c r="G194" s="12" t="n"/>
      <c r="H194" s="12" t="n"/>
      <c r="I194" s="11" t="n"/>
      <c r="J194" s="12" t="n"/>
      <c r="K194" s="11" t="n"/>
      <c r="L194" s="11" t="n"/>
      <c r="M194" s="13" t="n"/>
      <c r="N194" s="14" t="n"/>
      <c r="O194" s="15">
        <f>IF(G194="","",ROUND((TODAY()-G194)/365.25,1))</f>
        <v/>
      </c>
      <c r="P194" s="16">
        <f>IF(G194="","",EDATE(G194,12*$B$2))</f>
        <v/>
      </c>
      <c r="Q194" s="17">
        <f>IF(G194="","",YEAR(G194)+$B$3)</f>
        <v/>
      </c>
      <c r="R194" s="17">
        <f>IF(G194="","",IF(AND(J194&lt;&gt;"",J194&lt;=TODAY()),"OS unsupported",IF(AND(J194&lt;&gt;"",J194&lt;=TODAY()+365),"OS ends &lt; 12 mo",IF(O194&gt;=$B$3,"Overdue",IF(P194&lt;=TODAY(),"Review now",IF(AND(H194&lt;&gt;"",H194&lt;=TODAY()),"Warranty ended","OK"))))))</f>
        <v/>
      </c>
    </row>
    <row r="195">
      <c r="A195" s="11" t="n"/>
      <c r="B195" s="11" t="n"/>
      <c r="C195" s="11" t="n"/>
      <c r="D195" s="11" t="n"/>
      <c r="E195" s="11" t="n"/>
      <c r="F195" s="11" t="n"/>
      <c r="G195" s="12" t="n"/>
      <c r="H195" s="12" t="n"/>
      <c r="I195" s="11" t="n"/>
      <c r="J195" s="12" t="n"/>
      <c r="K195" s="11" t="n"/>
      <c r="L195" s="11" t="n"/>
      <c r="M195" s="13" t="n"/>
      <c r="N195" s="14" t="n"/>
      <c r="O195" s="15">
        <f>IF(G195="","",ROUND((TODAY()-G195)/365.25,1))</f>
        <v/>
      </c>
      <c r="P195" s="16">
        <f>IF(G195="","",EDATE(G195,12*$B$2))</f>
        <v/>
      </c>
      <c r="Q195" s="17">
        <f>IF(G195="","",YEAR(G195)+$B$3)</f>
        <v/>
      </c>
      <c r="R195" s="17">
        <f>IF(G195="","",IF(AND(J195&lt;&gt;"",J195&lt;=TODAY()),"OS unsupported",IF(AND(J195&lt;&gt;"",J195&lt;=TODAY()+365),"OS ends &lt; 12 mo",IF(O195&gt;=$B$3,"Overdue",IF(P195&lt;=TODAY(),"Review now",IF(AND(H195&lt;&gt;"",H195&lt;=TODAY()),"Warranty ended","OK"))))))</f>
        <v/>
      </c>
    </row>
    <row r="196">
      <c r="A196" s="11" t="n"/>
      <c r="B196" s="11" t="n"/>
      <c r="C196" s="11" t="n"/>
      <c r="D196" s="11" t="n"/>
      <c r="E196" s="11" t="n"/>
      <c r="F196" s="11" t="n"/>
      <c r="G196" s="12" t="n"/>
      <c r="H196" s="12" t="n"/>
      <c r="I196" s="11" t="n"/>
      <c r="J196" s="12" t="n"/>
      <c r="K196" s="11" t="n"/>
      <c r="L196" s="11" t="n"/>
      <c r="M196" s="13" t="n"/>
      <c r="N196" s="14" t="n"/>
      <c r="O196" s="15">
        <f>IF(G196="","",ROUND((TODAY()-G196)/365.25,1))</f>
        <v/>
      </c>
      <c r="P196" s="16">
        <f>IF(G196="","",EDATE(G196,12*$B$2))</f>
        <v/>
      </c>
      <c r="Q196" s="17">
        <f>IF(G196="","",YEAR(G196)+$B$3)</f>
        <v/>
      </c>
      <c r="R196" s="17">
        <f>IF(G196="","",IF(AND(J196&lt;&gt;"",J196&lt;=TODAY()),"OS unsupported",IF(AND(J196&lt;&gt;"",J196&lt;=TODAY()+365),"OS ends &lt; 12 mo",IF(O196&gt;=$B$3,"Overdue",IF(P196&lt;=TODAY(),"Review now",IF(AND(H196&lt;&gt;"",H196&lt;=TODAY()),"Warranty ended","OK"))))))</f>
        <v/>
      </c>
    </row>
    <row r="197">
      <c r="A197" s="11" t="n"/>
      <c r="B197" s="11" t="n"/>
      <c r="C197" s="11" t="n"/>
      <c r="D197" s="11" t="n"/>
      <c r="E197" s="11" t="n"/>
      <c r="F197" s="11" t="n"/>
      <c r="G197" s="12" t="n"/>
      <c r="H197" s="12" t="n"/>
      <c r="I197" s="11" t="n"/>
      <c r="J197" s="12" t="n"/>
      <c r="K197" s="11" t="n"/>
      <c r="L197" s="11" t="n"/>
      <c r="M197" s="13" t="n"/>
      <c r="N197" s="14" t="n"/>
      <c r="O197" s="15">
        <f>IF(G197="","",ROUND((TODAY()-G197)/365.25,1))</f>
        <v/>
      </c>
      <c r="P197" s="16">
        <f>IF(G197="","",EDATE(G197,12*$B$2))</f>
        <v/>
      </c>
      <c r="Q197" s="17">
        <f>IF(G197="","",YEAR(G197)+$B$3)</f>
        <v/>
      </c>
      <c r="R197" s="17">
        <f>IF(G197="","",IF(AND(J197&lt;&gt;"",J197&lt;=TODAY()),"OS unsupported",IF(AND(J197&lt;&gt;"",J197&lt;=TODAY()+365),"OS ends &lt; 12 mo",IF(O197&gt;=$B$3,"Overdue",IF(P197&lt;=TODAY(),"Review now",IF(AND(H197&lt;&gt;"",H197&lt;=TODAY()),"Warranty ended","OK"))))))</f>
        <v/>
      </c>
    </row>
    <row r="198">
      <c r="A198" s="11" t="n"/>
      <c r="B198" s="11" t="n"/>
      <c r="C198" s="11" t="n"/>
      <c r="D198" s="11" t="n"/>
      <c r="E198" s="11" t="n"/>
      <c r="F198" s="11" t="n"/>
      <c r="G198" s="12" t="n"/>
      <c r="H198" s="12" t="n"/>
      <c r="I198" s="11" t="n"/>
      <c r="J198" s="12" t="n"/>
      <c r="K198" s="11" t="n"/>
      <c r="L198" s="11" t="n"/>
      <c r="M198" s="13" t="n"/>
      <c r="N198" s="14" t="n"/>
      <c r="O198" s="15">
        <f>IF(G198="","",ROUND((TODAY()-G198)/365.25,1))</f>
        <v/>
      </c>
      <c r="P198" s="16">
        <f>IF(G198="","",EDATE(G198,12*$B$2))</f>
        <v/>
      </c>
      <c r="Q198" s="17">
        <f>IF(G198="","",YEAR(G198)+$B$3)</f>
        <v/>
      </c>
      <c r="R198" s="17">
        <f>IF(G198="","",IF(AND(J198&lt;&gt;"",J198&lt;=TODAY()),"OS unsupported",IF(AND(J198&lt;&gt;"",J198&lt;=TODAY()+365),"OS ends &lt; 12 mo",IF(O198&gt;=$B$3,"Overdue",IF(P198&lt;=TODAY(),"Review now",IF(AND(H198&lt;&gt;"",H198&lt;=TODAY()),"Warranty ended","OK"))))))</f>
        <v/>
      </c>
    </row>
    <row r="199">
      <c r="A199" s="11" t="n"/>
      <c r="B199" s="11" t="n"/>
      <c r="C199" s="11" t="n"/>
      <c r="D199" s="11" t="n"/>
      <c r="E199" s="11" t="n"/>
      <c r="F199" s="11" t="n"/>
      <c r="G199" s="12" t="n"/>
      <c r="H199" s="12" t="n"/>
      <c r="I199" s="11" t="n"/>
      <c r="J199" s="12" t="n"/>
      <c r="K199" s="11" t="n"/>
      <c r="L199" s="11" t="n"/>
      <c r="M199" s="13" t="n"/>
      <c r="N199" s="14" t="n"/>
      <c r="O199" s="15">
        <f>IF(G199="","",ROUND((TODAY()-G199)/365.25,1))</f>
        <v/>
      </c>
      <c r="P199" s="16">
        <f>IF(G199="","",EDATE(G199,12*$B$2))</f>
        <v/>
      </c>
      <c r="Q199" s="17">
        <f>IF(G199="","",YEAR(G199)+$B$3)</f>
        <v/>
      </c>
      <c r="R199" s="17">
        <f>IF(G199="","",IF(AND(J199&lt;&gt;"",J199&lt;=TODAY()),"OS unsupported",IF(AND(J199&lt;&gt;"",J199&lt;=TODAY()+365),"OS ends &lt; 12 mo",IF(O199&gt;=$B$3,"Overdue",IF(P199&lt;=TODAY(),"Review now",IF(AND(H199&lt;&gt;"",H199&lt;=TODAY()),"Warranty ended","OK"))))))</f>
        <v/>
      </c>
    </row>
    <row r="200">
      <c r="A200" s="11" t="n"/>
      <c r="B200" s="11" t="n"/>
      <c r="C200" s="11" t="n"/>
      <c r="D200" s="11" t="n"/>
      <c r="E200" s="11" t="n"/>
      <c r="F200" s="11" t="n"/>
      <c r="G200" s="12" t="n"/>
      <c r="H200" s="12" t="n"/>
      <c r="I200" s="11" t="n"/>
      <c r="J200" s="12" t="n"/>
      <c r="K200" s="11" t="n"/>
      <c r="L200" s="11" t="n"/>
      <c r="M200" s="13" t="n"/>
      <c r="N200" s="14" t="n"/>
      <c r="O200" s="15">
        <f>IF(G200="","",ROUND((TODAY()-G200)/365.25,1))</f>
        <v/>
      </c>
      <c r="P200" s="16">
        <f>IF(G200="","",EDATE(G200,12*$B$2))</f>
        <v/>
      </c>
      <c r="Q200" s="17">
        <f>IF(G200="","",YEAR(G200)+$B$3)</f>
        <v/>
      </c>
      <c r="R200" s="17">
        <f>IF(G200="","",IF(AND(J200&lt;&gt;"",J200&lt;=TODAY()),"OS unsupported",IF(AND(J200&lt;&gt;"",J200&lt;=TODAY()+365),"OS ends &lt; 12 mo",IF(O200&gt;=$B$3,"Overdue",IF(P200&lt;=TODAY(),"Review now",IF(AND(H200&lt;&gt;"",H200&lt;=TODAY()),"Warranty ended","OK"))))))</f>
        <v/>
      </c>
    </row>
    <row r="201">
      <c r="A201" s="11" t="n"/>
      <c r="B201" s="11" t="n"/>
      <c r="C201" s="11" t="n"/>
      <c r="D201" s="11" t="n"/>
      <c r="E201" s="11" t="n"/>
      <c r="F201" s="11" t="n"/>
      <c r="G201" s="12" t="n"/>
      <c r="H201" s="12" t="n"/>
      <c r="I201" s="11" t="n"/>
      <c r="J201" s="12" t="n"/>
      <c r="K201" s="11" t="n"/>
      <c r="L201" s="11" t="n"/>
      <c r="M201" s="13" t="n"/>
      <c r="N201" s="14" t="n"/>
      <c r="O201" s="15">
        <f>IF(G201="","",ROUND((TODAY()-G201)/365.25,1))</f>
        <v/>
      </c>
      <c r="P201" s="16">
        <f>IF(G201="","",EDATE(G201,12*$B$2))</f>
        <v/>
      </c>
      <c r="Q201" s="17">
        <f>IF(G201="","",YEAR(G201)+$B$3)</f>
        <v/>
      </c>
      <c r="R201" s="17">
        <f>IF(G201="","",IF(AND(J201&lt;&gt;"",J201&lt;=TODAY()),"OS unsupported",IF(AND(J201&lt;&gt;"",J201&lt;=TODAY()+365),"OS ends &lt; 12 mo",IF(O201&gt;=$B$3,"Overdue",IF(P201&lt;=TODAY(),"Review now",IF(AND(H201&lt;&gt;"",H201&lt;=TODAY()),"Warranty ended","OK"))))))</f>
        <v/>
      </c>
    </row>
    <row r="202">
      <c r="A202" s="11" t="n"/>
      <c r="B202" s="11" t="n"/>
      <c r="C202" s="11" t="n"/>
      <c r="D202" s="11" t="n"/>
      <c r="E202" s="11" t="n"/>
      <c r="F202" s="11" t="n"/>
      <c r="G202" s="12" t="n"/>
      <c r="H202" s="12" t="n"/>
      <c r="I202" s="11" t="n"/>
      <c r="J202" s="12" t="n"/>
      <c r="K202" s="11" t="n"/>
      <c r="L202" s="11" t="n"/>
      <c r="M202" s="13" t="n"/>
      <c r="N202" s="14" t="n"/>
      <c r="O202" s="15">
        <f>IF(G202="","",ROUND((TODAY()-G202)/365.25,1))</f>
        <v/>
      </c>
      <c r="P202" s="16">
        <f>IF(G202="","",EDATE(G202,12*$B$2))</f>
        <v/>
      </c>
      <c r="Q202" s="17">
        <f>IF(G202="","",YEAR(G202)+$B$3)</f>
        <v/>
      </c>
      <c r="R202" s="17">
        <f>IF(G202="","",IF(AND(J202&lt;&gt;"",J202&lt;=TODAY()),"OS unsupported",IF(AND(J202&lt;&gt;"",J202&lt;=TODAY()+365),"OS ends &lt; 12 mo",IF(O202&gt;=$B$3,"Overdue",IF(P202&lt;=TODAY(),"Review now",IF(AND(H202&lt;&gt;"",H202&lt;=TODAY()),"Warranty ended","OK"))))))</f>
        <v/>
      </c>
    </row>
    <row r="203">
      <c r="A203" s="11" t="n"/>
      <c r="B203" s="11" t="n"/>
      <c r="C203" s="11" t="n"/>
      <c r="D203" s="11" t="n"/>
      <c r="E203" s="11" t="n"/>
      <c r="F203" s="11" t="n"/>
      <c r="G203" s="12" t="n"/>
      <c r="H203" s="12" t="n"/>
      <c r="I203" s="11" t="n"/>
      <c r="J203" s="12" t="n"/>
      <c r="K203" s="11" t="n"/>
      <c r="L203" s="11" t="n"/>
      <c r="M203" s="13" t="n"/>
      <c r="N203" s="14" t="n"/>
      <c r="O203" s="15">
        <f>IF(G203="","",ROUND((TODAY()-G203)/365.25,1))</f>
        <v/>
      </c>
      <c r="P203" s="16">
        <f>IF(G203="","",EDATE(G203,12*$B$2))</f>
        <v/>
      </c>
      <c r="Q203" s="17">
        <f>IF(G203="","",YEAR(G203)+$B$3)</f>
        <v/>
      </c>
      <c r="R203" s="17">
        <f>IF(G203="","",IF(AND(J203&lt;&gt;"",J203&lt;=TODAY()),"OS unsupported",IF(AND(J203&lt;&gt;"",J203&lt;=TODAY()+365),"OS ends &lt; 12 mo",IF(O203&gt;=$B$3,"Overdue",IF(P203&lt;=TODAY(),"Review now",IF(AND(H203&lt;&gt;"",H203&lt;=TODAY()),"Warranty ended","OK"))))))</f>
        <v/>
      </c>
    </row>
    <row r="204">
      <c r="A204" s="11" t="n"/>
      <c r="B204" s="11" t="n"/>
      <c r="C204" s="11" t="n"/>
      <c r="D204" s="11" t="n"/>
      <c r="E204" s="11" t="n"/>
      <c r="F204" s="11" t="n"/>
      <c r="G204" s="12" t="n"/>
      <c r="H204" s="12" t="n"/>
      <c r="I204" s="11" t="n"/>
      <c r="J204" s="12" t="n"/>
      <c r="K204" s="11" t="n"/>
      <c r="L204" s="11" t="n"/>
      <c r="M204" s="13" t="n"/>
      <c r="N204" s="14" t="n"/>
      <c r="O204" s="15">
        <f>IF(G204="","",ROUND((TODAY()-G204)/365.25,1))</f>
        <v/>
      </c>
      <c r="P204" s="16">
        <f>IF(G204="","",EDATE(G204,12*$B$2))</f>
        <v/>
      </c>
      <c r="Q204" s="17">
        <f>IF(G204="","",YEAR(G204)+$B$3)</f>
        <v/>
      </c>
      <c r="R204" s="17">
        <f>IF(G204="","",IF(AND(J204&lt;&gt;"",J204&lt;=TODAY()),"OS unsupported",IF(AND(J204&lt;&gt;"",J204&lt;=TODAY()+365),"OS ends &lt; 12 mo",IF(O204&gt;=$B$3,"Overdue",IF(P204&lt;=TODAY(),"Review now",IF(AND(H204&lt;&gt;"",H204&lt;=TODAY()),"Warranty ended","OK"))))))</f>
        <v/>
      </c>
    </row>
    <row r="205">
      <c r="A205" s="11" t="n"/>
      <c r="B205" s="11" t="n"/>
      <c r="C205" s="11" t="n"/>
      <c r="D205" s="11" t="n"/>
      <c r="E205" s="11" t="n"/>
      <c r="F205" s="11" t="n"/>
      <c r="G205" s="12" t="n"/>
      <c r="H205" s="12" t="n"/>
      <c r="I205" s="11" t="n"/>
      <c r="J205" s="12" t="n"/>
      <c r="K205" s="11" t="n"/>
      <c r="L205" s="11" t="n"/>
      <c r="M205" s="13" t="n"/>
      <c r="N205" s="14" t="n"/>
      <c r="O205" s="15">
        <f>IF(G205="","",ROUND((TODAY()-G205)/365.25,1))</f>
        <v/>
      </c>
      <c r="P205" s="16">
        <f>IF(G205="","",EDATE(G205,12*$B$2))</f>
        <v/>
      </c>
      <c r="Q205" s="17">
        <f>IF(G205="","",YEAR(G205)+$B$3)</f>
        <v/>
      </c>
      <c r="R205" s="17">
        <f>IF(G205="","",IF(AND(J205&lt;&gt;"",J205&lt;=TODAY()),"OS unsupported",IF(AND(J205&lt;&gt;"",J205&lt;=TODAY()+365),"OS ends &lt; 12 mo",IF(O205&gt;=$B$3,"Overdue",IF(P205&lt;=TODAY(),"Review now",IF(AND(H205&lt;&gt;"",H205&lt;=TODAY()),"Warranty ended","OK"))))))</f>
        <v/>
      </c>
    </row>
  </sheetData>
  <autoFilter ref="A5:R205"/>
  <conditionalFormatting sqref="R6:R205">
    <cfRule type="expression" priority="1" dxfId="0">
      <formula>OR(R6="OS unsupported",R6="Overdue")</formula>
    </cfRule>
    <cfRule type="expression" priority="2" dxfId="1">
      <formula>OR(R6="OS ends &lt; 12 mo",R6="Review now",R6="Warranty ended")</formula>
    </cfRule>
    <cfRule type="expression" priority="3" dxfId="2">
      <formula>R6="OK"</formula>
    </cfRule>
  </conditionalFormatting>
  <dataValidations count="3">
    <dataValidation sqref="D6:D205" showDropDown="0" showInputMessage="0" showErrorMessage="0" allowBlank="1" type="list">
      <formula1>"Laptop,Desktop,Workstation,Tablet,Other"</formula1>
    </dataValidation>
    <dataValidation sqref="K6:K205" showDropDown="0" showInputMessage="0" showErrorMessage="0" allowBlank="1" type="list">
      <formula1>"High,Medium,Low"</formula1>
    </dataValidation>
    <dataValidation sqref="I6:I205" showDropDown="0" showInputMessage="0" showErrorMessage="0" allowBlank="1" type="list">
      <formula1>"Windows 11 Pro,Windows 11 Home,Windows 10 Pro,Windows 10 Home,macOS,Linux,ChromeOS,Other"</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0090D6"/>
    <outlinePr summaryBelow="1" summaryRight="1"/>
    <pageSetUpPr fitToPage="1"/>
  </sheetPr>
  <dimension ref="A1:F21"/>
  <sheetViews>
    <sheetView showGridLines="0" workbookViewId="0">
      <selection activeCell="A1" sqref="A1"/>
    </sheetView>
  </sheetViews>
  <sheetFormatPr baseColWidth="8" defaultRowHeight="15"/>
  <cols>
    <col width="16" customWidth="1" min="1" max="1"/>
    <col width="16" customWidth="1" min="2" max="2"/>
    <col width="18" customWidth="1" min="3" max="3"/>
    <col width="16" customWidth="1" min="4" max="4"/>
    <col width="16" customWidth="1" min="5" max="5"/>
    <col width="16" customWidth="1" min="6" max="6"/>
  </cols>
  <sheetData>
    <row r="1">
      <c r="A1" s="18" t="inlineStr">
        <is>
          <t>Replacement Budget by Year</t>
        </is>
      </c>
    </row>
    <row r="2">
      <c r="A2" s="8" t="inlineStr">
        <is>
          <t>Totals are calculated from the Inventory tab (expected replacement year and estimated cost).</t>
        </is>
      </c>
    </row>
    <row r="4">
      <c r="A4" s="19" t="inlineStr">
        <is>
          <t>Year</t>
        </is>
      </c>
      <c r="B4" s="19" t="inlineStr">
        <is>
          <t>Computers Due</t>
        </is>
      </c>
      <c r="C4" s="19" t="inlineStr">
        <is>
          <t>Estimated Cost</t>
        </is>
      </c>
      <c r="D4" s="19" t="inlineStr">
        <is>
          <t>Share of Fleet</t>
        </is>
      </c>
    </row>
    <row r="5">
      <c r="A5" s="20" t="n">
        <v>2026</v>
      </c>
      <c r="B5" s="20">
        <f>COUNTIFS(Inventory!$Q$6:$Q$205,"&lt;="&amp;A5)</f>
        <v/>
      </c>
      <c r="C5" s="21">
        <f>SUMIFS(Inventory!$M$6:$M$205,Inventory!$Q$6:$Q$205,"&lt;="&amp;A5)</f>
        <v/>
      </c>
      <c r="D5" s="22">
        <f>IF(SUM($B$5:$B$12)=0,0,B5/SUM($B$5:$B$12))</f>
        <v/>
      </c>
    </row>
    <row r="6">
      <c r="A6" s="20" t="n">
        <v>2027</v>
      </c>
      <c r="B6" s="20">
        <f>COUNTIFS(Inventory!$Q$6:$Q$205,A6)</f>
        <v/>
      </c>
      <c r="C6" s="21">
        <f>SUMIFS(Inventory!$M$6:$M$205,Inventory!$Q$6:$Q$205,A6)</f>
        <v/>
      </c>
      <c r="D6" s="22">
        <f>IF(SUM($B$5:$B$12)=0,0,B6/SUM($B$5:$B$12))</f>
        <v/>
      </c>
    </row>
    <row r="7">
      <c r="A7" s="20" t="n">
        <v>2028</v>
      </c>
      <c r="B7" s="20">
        <f>COUNTIFS(Inventory!$Q$6:$Q$205,A7)</f>
        <v/>
      </c>
      <c r="C7" s="21">
        <f>SUMIFS(Inventory!$M$6:$M$205,Inventory!$Q$6:$Q$205,A7)</f>
        <v/>
      </c>
      <c r="D7" s="22">
        <f>IF(SUM($B$5:$B$12)=0,0,B7/SUM($B$5:$B$12))</f>
        <v/>
      </c>
    </row>
    <row r="8">
      <c r="A8" s="20" t="n">
        <v>2029</v>
      </c>
      <c r="B8" s="20">
        <f>COUNTIFS(Inventory!$Q$6:$Q$205,A8)</f>
        <v/>
      </c>
      <c r="C8" s="21">
        <f>SUMIFS(Inventory!$M$6:$M$205,Inventory!$Q$6:$Q$205,A8)</f>
        <v/>
      </c>
      <c r="D8" s="22">
        <f>IF(SUM($B$5:$B$12)=0,0,B8/SUM($B$5:$B$12))</f>
        <v/>
      </c>
    </row>
    <row r="9">
      <c r="A9" s="20" t="n">
        <v>2030</v>
      </c>
      <c r="B9" s="20">
        <f>COUNTIFS(Inventory!$Q$6:$Q$205,A9)</f>
        <v/>
      </c>
      <c r="C9" s="21">
        <f>SUMIFS(Inventory!$M$6:$M$205,Inventory!$Q$6:$Q$205,A9)</f>
        <v/>
      </c>
      <c r="D9" s="22">
        <f>IF(SUM($B$5:$B$12)=0,0,B9/SUM($B$5:$B$12))</f>
        <v/>
      </c>
    </row>
    <row r="10">
      <c r="A10" s="20" t="n">
        <v>2031</v>
      </c>
      <c r="B10" s="20">
        <f>COUNTIFS(Inventory!$Q$6:$Q$205,A10)</f>
        <v/>
      </c>
      <c r="C10" s="21">
        <f>SUMIFS(Inventory!$M$6:$M$205,Inventory!$Q$6:$Q$205,A10)</f>
        <v/>
      </c>
      <c r="D10" s="22">
        <f>IF(SUM($B$5:$B$12)=0,0,B10/SUM($B$5:$B$12))</f>
        <v/>
      </c>
    </row>
    <row r="11">
      <c r="A11" s="20" t="n">
        <v>2032</v>
      </c>
      <c r="B11" s="20">
        <f>COUNTIFS(Inventory!$Q$6:$Q$205,A11)</f>
        <v/>
      </c>
      <c r="C11" s="21">
        <f>SUMIFS(Inventory!$M$6:$M$205,Inventory!$Q$6:$Q$205,A11)</f>
        <v/>
      </c>
      <c r="D11" s="22">
        <f>IF(SUM($B$5:$B$12)=0,0,B11/SUM($B$5:$B$12))</f>
        <v/>
      </c>
    </row>
    <row r="12">
      <c r="A12" s="20" t="inlineStr">
        <is>
          <t>After 2032</t>
        </is>
      </c>
      <c r="B12" s="20">
        <f>COUNTIFS(Inventory!$Q$6:$Q$205,"&gt;2032")</f>
        <v/>
      </c>
      <c r="C12" s="21">
        <f>SUMIFS(Inventory!$M$6:$M$205,Inventory!$Q$6:$Q$205,"&gt;2032")</f>
        <v/>
      </c>
      <c r="D12" s="22">
        <f>IF(SUM($B$5:$B$12)=0,0,B12/SUM($B$5:$B$12))</f>
        <v/>
      </c>
    </row>
    <row r="13">
      <c r="A13" s="23" t="inlineStr">
        <is>
          <t>Total</t>
        </is>
      </c>
      <c r="B13" s="23">
        <f>SUM(B5:B12)</f>
        <v/>
      </c>
      <c r="C13" s="24">
        <f>SUM(C5:C12)</f>
        <v/>
      </c>
      <c r="D13" s="23" t="n"/>
    </row>
    <row r="15">
      <c r="A15" s="25" t="inlineStr">
        <is>
          <t>Evening out the spend</t>
        </is>
      </c>
    </row>
    <row r="16">
      <c r="A16" s="3" t="inlineStr">
        <is>
          <t>If one year carries most of the cost, move some reviews earlier. A business with 30 computers all bought in the same year can replace roughly a quarter of them each year instead of all 30 at once. That keeps the budget predictable and gives your IT team time to order, configure, test, and deploy properly.</t>
        </is>
      </c>
    </row>
    <row r="17"/>
    <row r="18"/>
    <row r="19"/>
    <row r="21">
      <c r="A21" s="8" t="inlineStr">
        <is>
          <t>The current year includes any computer already past its expected replacement year. Computers with no purchase date are not counted. Replacement year = purchase year + planning age (Inventory!B3).</t>
        </is>
      </c>
    </row>
  </sheetData>
  <mergeCells count="1">
    <mergeCell ref="A16:F19"/>
  </mergeCells>
  <pageMargins left="0.75" right="0.75" top="1" bottom="1" header="0.5" footer="0.5"/>
  <pageSetup orientation="landscape" fitToHeight="0" fitToWidth="1"/>
</worksheet>
</file>

<file path=xl/worksheets/sheet4.xml><?xml version="1.0" encoding="utf-8"?>
<worksheet xmlns="http://schemas.openxmlformats.org/spreadsheetml/2006/main">
  <sheetPr>
    <tabColor rgb="000090D6"/>
    <outlinePr summaryBelow="1" summaryRight="1"/>
    <pageSetUpPr fitToPage="1"/>
  </sheetPr>
  <dimension ref="A1:D17"/>
  <sheetViews>
    <sheetView showGridLines="0" workbookViewId="0">
      <selection activeCell="A1" sqref="A1"/>
    </sheetView>
  </sheetViews>
  <sheetFormatPr baseColWidth="8" defaultRowHeight="15"/>
  <cols>
    <col width="5" customWidth="1" min="1" max="1"/>
    <col width="60" customWidth="1" min="2" max="2"/>
    <col width="11" customWidth="1" min="3" max="3"/>
    <col width="70" customWidth="1" min="4" max="4"/>
  </cols>
  <sheetData>
    <row r="1">
      <c r="A1" s="18" t="inlineStr">
        <is>
          <t>Six Questions Before Replacing a Computer</t>
        </is>
      </c>
    </row>
    <row r="2">
      <c r="A2" s="8" t="inlineStr">
        <is>
          <t>Copy this tab for each computer you review, or print it. Answer Yes or No.</t>
        </is>
      </c>
    </row>
    <row r="3">
      <c r="A3" s="26" t="inlineStr">
        <is>
          <t>Asset tag / user:</t>
        </is>
      </c>
      <c r="B3" s="27" t="n"/>
    </row>
    <row r="5">
      <c r="A5" s="28" t="inlineStr">
        <is>
          <t>#</t>
        </is>
      </c>
      <c r="B5" s="28" t="inlineStr">
        <is>
          <t>Question</t>
        </is>
      </c>
      <c r="C5" s="28" t="inlineStr">
        <is>
          <t>Yes / No</t>
        </is>
      </c>
      <c r="D5" s="28" t="inlineStr">
        <is>
          <t>What to consider</t>
        </is>
      </c>
    </row>
    <row r="6" ht="48" customHeight="1">
      <c r="A6" s="29" t="n">
        <v>1</v>
      </c>
      <c r="B6" s="29" t="inlineStr">
        <is>
          <t>Can it run an operating system that still receives security updates?</t>
        </is>
      </c>
      <c r="C6" s="30" t="n"/>
      <c r="D6" s="29" t="inlineStr">
        <is>
          <t>If No, replacement is usually the answer. Security software cannot fix gaps in an OS the manufacturer no longer supports.</t>
        </is>
      </c>
    </row>
    <row r="7" ht="48" customHeight="1">
      <c r="A7" s="29" t="n">
        <v>2</v>
      </c>
      <c r="B7" s="29" t="inlineStr">
        <is>
          <t>Can it run the software the employee needs?</t>
        </is>
      </c>
      <c r="C7" s="30" t="n"/>
      <c r="D7" s="29" t="inlineStr">
        <is>
          <t>If No, replacement is usually the answer.</t>
        </is>
      </c>
    </row>
    <row r="8" ht="48" customHeight="1">
      <c r="A8" s="29" t="n">
        <v>3</v>
      </c>
      <c r="B8" s="29" t="inlineStr">
        <is>
          <t>Does it handle the employee's normal work without regularly getting in the way?</t>
        </is>
      </c>
      <c r="C8" s="30" t="n"/>
      <c r="D8" s="29" t="inlineStr">
        <is>
          <t>Count interruptions per day, not just boot time. Two minutes lost ten times a day adds up.</t>
        </is>
      </c>
    </row>
    <row r="9" ht="48" customHeight="1">
      <c r="A9" s="29" t="n">
        <v>4</v>
      </c>
      <c r="B9" s="29" t="inlineStr">
        <is>
          <t>Has it started requiring repeated repairs or support?</t>
        </is>
      </c>
      <c r="C9" s="30" t="n"/>
      <c r="D9" s="29" t="inlineStr">
        <is>
          <t>One repair is not a pattern. Several in a year is. Check the support ticket count on the Inventory tab.</t>
        </is>
      </c>
    </row>
    <row r="10" ht="48" customHeight="1">
      <c r="A10" s="29" t="n">
        <v>5</v>
      </c>
      <c r="B10" s="29" t="inlineStr">
        <is>
          <t>Can it still be repaired reasonably quickly if something fails?</t>
        </is>
      </c>
      <c r="C10" s="30" t="n"/>
      <c r="D10" s="29" t="inlineStr">
        <is>
          <t>Check parts availability and warranty status. A week waiting on a part is a week of lost work.</t>
        </is>
      </c>
    </row>
    <row r="11" ht="48" customHeight="1">
      <c r="A11" s="29" t="n">
        <v>6</v>
      </c>
      <c r="B11" s="29" t="inlineStr">
        <is>
          <t>Would spending money on an upgrade give it enough additional useful life to be worthwhile?</t>
        </is>
      </c>
      <c r="C11" s="30" t="n"/>
      <c r="D11" s="29" t="inlineStr">
        <is>
          <t>Compare repair cost to the useful life you will actually get afterward, including labor, backups, and testing.</t>
        </is>
      </c>
    </row>
    <row r="13">
      <c r="A13" s="25" t="inlineStr">
        <is>
          <t>Reading the answers</t>
        </is>
      </c>
    </row>
    <row r="14">
      <c r="A14" s="3" t="inlineStr">
        <is>
          <t>If questions 1 and 2 are both answered No, replacement is much easier to justify. If the issue is performance, battery life, or a single repair, there is more room to decide whether fixing it makes sense. A reassigned computer must still be secure, supported, and reliable, and a spare must be updated, secured, and tested to count as a spare.</t>
        </is>
      </c>
    </row>
    <row r="15"/>
    <row r="16"/>
    <row r="17"/>
  </sheetData>
  <mergeCells count="1">
    <mergeCell ref="A14:D17"/>
  </mergeCells>
  <dataValidations count="1">
    <dataValidation sqref="C6 C7 C8 C9 C10 C11"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tabColor rgb="000090D6"/>
    <outlinePr summaryBelow="1" summaryRight="1"/>
    <pageSetUpPr fitToPage="1"/>
  </sheetPr>
  <dimension ref="A1:K106"/>
  <sheetViews>
    <sheetView workbookViewId="0">
      <pane ySplit="4" topLeftCell="A5" activePane="bottomLeft" state="frozen"/>
      <selection pane="bottomLeft" activeCell="A1" sqref="A1"/>
    </sheetView>
  </sheetViews>
  <sheetFormatPr baseColWidth="8" defaultRowHeight="15"/>
  <cols>
    <col width="14" customWidth="1" min="1" max="1"/>
    <col width="18" customWidth="1" min="2" max="2"/>
    <col width="22" customWidth="1" min="3" max="3"/>
    <col width="20" customWidth="1" min="4" max="4"/>
    <col width="14" customWidth="1" min="5" max="5"/>
    <col width="28" customWidth="1" min="6" max="6"/>
    <col width="16" customWidth="1" min="7" max="7"/>
    <col width="24" customWidth="1" min="8" max="8"/>
    <col width="16" customWidth="1" min="9" max="9"/>
    <col width="24" customWidth="1" min="10" max="10"/>
    <col width="28" customWidth="1" min="11" max="11"/>
  </cols>
  <sheetData>
    <row r="1">
      <c r="A1" s="18" t="inlineStr">
        <is>
          <t>Device Disposal Record</t>
        </is>
      </c>
    </row>
    <row r="2">
      <c r="A2" s="8" t="inlineStr">
        <is>
          <t>Deleting files or removing a user account is not the same as securely removing business data. Sanitize storage before any computer leaves your control (see NIST SP 800-88 Rev. 2).</t>
        </is>
      </c>
    </row>
    <row r="4" ht="48" customHeight="1">
      <c r="A4" s="9" t="inlineStr">
        <is>
          <t>Asset Tag</t>
        </is>
      </c>
      <c r="B4" s="9" t="inlineStr">
        <is>
          <t>Serial Number</t>
        </is>
      </c>
      <c r="C4" s="9" t="inlineStr">
        <is>
          <t>Make / Model</t>
        </is>
      </c>
      <c r="D4" s="9" t="inlineStr">
        <is>
          <t>Last Assigned To</t>
        </is>
      </c>
      <c r="E4" s="9" t="inlineStr">
        <is>
          <t>Disposal Date</t>
        </is>
      </c>
      <c r="F4" s="9" t="inlineStr">
        <is>
          <t>Data Removal Method</t>
        </is>
      </c>
      <c r="G4" s="9" t="inlineStr">
        <is>
          <t>Verified By</t>
        </is>
      </c>
      <c r="H4" s="9" t="inlineStr">
        <is>
          <t>Removed from Mgmt / Security / Backup / Asset List?</t>
        </is>
      </c>
      <c r="I4" s="9" t="inlineStr">
        <is>
          <t>Outcome</t>
        </is>
      </c>
      <c r="J4" s="9" t="inlineStr">
        <is>
          <t>Recipient / Vendor</t>
        </is>
      </c>
      <c r="K4" s="9" t="inlineStr">
        <is>
          <t>Notes</t>
        </is>
      </c>
    </row>
    <row r="5">
      <c r="A5" s="27" t="n"/>
      <c r="B5" s="27" t="n"/>
      <c r="C5" s="27" t="n"/>
      <c r="D5" s="27" t="n"/>
      <c r="E5" s="31" t="n"/>
      <c r="F5" s="27" t="n"/>
      <c r="G5" s="27" t="n"/>
      <c r="H5" s="27" t="n"/>
      <c r="I5" s="27" t="n"/>
      <c r="J5" s="27" t="n"/>
      <c r="K5" s="27" t="n"/>
    </row>
    <row r="6">
      <c r="A6" s="27" t="n"/>
      <c r="B6" s="27" t="n"/>
      <c r="C6" s="27" t="n"/>
      <c r="D6" s="27" t="n"/>
      <c r="E6" s="31" t="n"/>
      <c r="F6" s="27" t="n"/>
      <c r="G6" s="27" t="n"/>
      <c r="H6" s="27" t="n"/>
      <c r="I6" s="27" t="n"/>
      <c r="J6" s="27" t="n"/>
      <c r="K6" s="27" t="n"/>
    </row>
    <row r="7">
      <c r="A7" s="27" t="n"/>
      <c r="B7" s="27" t="n"/>
      <c r="C7" s="27" t="n"/>
      <c r="D7" s="27" t="n"/>
      <c r="E7" s="31" t="n"/>
      <c r="F7" s="27" t="n"/>
      <c r="G7" s="27" t="n"/>
      <c r="H7" s="27" t="n"/>
      <c r="I7" s="27" t="n"/>
      <c r="J7" s="27" t="n"/>
      <c r="K7" s="27" t="n"/>
    </row>
    <row r="8">
      <c r="A8" s="27" t="n"/>
      <c r="B8" s="27" t="n"/>
      <c r="C8" s="27" t="n"/>
      <c r="D8" s="27" t="n"/>
      <c r="E8" s="31" t="n"/>
      <c r="F8" s="27" t="n"/>
      <c r="G8" s="27" t="n"/>
      <c r="H8" s="27" t="n"/>
      <c r="I8" s="27" t="n"/>
      <c r="J8" s="27" t="n"/>
      <c r="K8" s="27" t="n"/>
    </row>
    <row r="9">
      <c r="A9" s="27" t="n"/>
      <c r="B9" s="27" t="n"/>
      <c r="C9" s="27" t="n"/>
      <c r="D9" s="27" t="n"/>
      <c r="E9" s="31" t="n"/>
      <c r="F9" s="27" t="n"/>
      <c r="G9" s="27" t="n"/>
      <c r="H9" s="27" t="n"/>
      <c r="I9" s="27" t="n"/>
      <c r="J9" s="27" t="n"/>
      <c r="K9" s="27" t="n"/>
    </row>
    <row r="10">
      <c r="A10" s="27" t="n"/>
      <c r="B10" s="27" t="n"/>
      <c r="C10" s="27" t="n"/>
      <c r="D10" s="27" t="n"/>
      <c r="E10" s="31" t="n"/>
      <c r="F10" s="27" t="n"/>
      <c r="G10" s="27" t="n"/>
      <c r="H10" s="27" t="n"/>
      <c r="I10" s="27" t="n"/>
      <c r="J10" s="27" t="n"/>
      <c r="K10" s="27" t="n"/>
    </row>
    <row r="11">
      <c r="A11" s="27" t="n"/>
      <c r="B11" s="27" t="n"/>
      <c r="C11" s="27" t="n"/>
      <c r="D11" s="27" t="n"/>
      <c r="E11" s="31" t="n"/>
      <c r="F11" s="27" t="n"/>
      <c r="G11" s="27" t="n"/>
      <c r="H11" s="27" t="n"/>
      <c r="I11" s="27" t="n"/>
      <c r="J11" s="27" t="n"/>
      <c r="K11" s="27" t="n"/>
    </row>
    <row r="12">
      <c r="A12" s="27" t="n"/>
      <c r="B12" s="27" t="n"/>
      <c r="C12" s="27" t="n"/>
      <c r="D12" s="27" t="n"/>
      <c r="E12" s="31" t="n"/>
      <c r="F12" s="27" t="n"/>
      <c r="G12" s="27" t="n"/>
      <c r="H12" s="27" t="n"/>
      <c r="I12" s="27" t="n"/>
      <c r="J12" s="27" t="n"/>
      <c r="K12" s="27" t="n"/>
    </row>
    <row r="13">
      <c r="A13" s="27" t="n"/>
      <c r="B13" s="27" t="n"/>
      <c r="C13" s="27" t="n"/>
      <c r="D13" s="27" t="n"/>
      <c r="E13" s="31" t="n"/>
      <c r="F13" s="27" t="n"/>
      <c r="G13" s="27" t="n"/>
      <c r="H13" s="27" t="n"/>
      <c r="I13" s="27" t="n"/>
      <c r="J13" s="27" t="n"/>
      <c r="K13" s="27" t="n"/>
    </row>
    <row r="14">
      <c r="A14" s="27" t="n"/>
      <c r="B14" s="27" t="n"/>
      <c r="C14" s="27" t="n"/>
      <c r="D14" s="27" t="n"/>
      <c r="E14" s="31" t="n"/>
      <c r="F14" s="27" t="n"/>
      <c r="G14" s="27" t="n"/>
      <c r="H14" s="27" t="n"/>
      <c r="I14" s="27" t="n"/>
      <c r="J14" s="27" t="n"/>
      <c r="K14" s="27" t="n"/>
    </row>
    <row r="15">
      <c r="A15" s="27" t="n"/>
      <c r="B15" s="27" t="n"/>
      <c r="C15" s="27" t="n"/>
      <c r="D15" s="27" t="n"/>
      <c r="E15" s="31" t="n"/>
      <c r="F15" s="27" t="n"/>
      <c r="G15" s="27" t="n"/>
      <c r="H15" s="27" t="n"/>
      <c r="I15" s="27" t="n"/>
      <c r="J15" s="27" t="n"/>
      <c r="K15" s="27" t="n"/>
    </row>
    <row r="16">
      <c r="A16" s="27" t="n"/>
      <c r="B16" s="27" t="n"/>
      <c r="C16" s="27" t="n"/>
      <c r="D16" s="27" t="n"/>
      <c r="E16" s="31" t="n"/>
      <c r="F16" s="27" t="n"/>
      <c r="G16" s="27" t="n"/>
      <c r="H16" s="27" t="n"/>
      <c r="I16" s="27" t="n"/>
      <c r="J16" s="27" t="n"/>
      <c r="K16" s="27" t="n"/>
    </row>
    <row r="17">
      <c r="A17" s="27" t="n"/>
      <c r="B17" s="27" t="n"/>
      <c r="C17" s="27" t="n"/>
      <c r="D17" s="27" t="n"/>
      <c r="E17" s="31" t="n"/>
      <c r="F17" s="27" t="n"/>
      <c r="G17" s="27" t="n"/>
      <c r="H17" s="27" t="n"/>
      <c r="I17" s="27" t="n"/>
      <c r="J17" s="27" t="n"/>
      <c r="K17" s="27" t="n"/>
    </row>
    <row r="18">
      <c r="A18" s="27" t="n"/>
      <c r="B18" s="27" t="n"/>
      <c r="C18" s="27" t="n"/>
      <c r="D18" s="27" t="n"/>
      <c r="E18" s="31" t="n"/>
      <c r="F18" s="27" t="n"/>
      <c r="G18" s="27" t="n"/>
      <c r="H18" s="27" t="n"/>
      <c r="I18" s="27" t="n"/>
      <c r="J18" s="27" t="n"/>
      <c r="K18" s="27" t="n"/>
    </row>
    <row r="19">
      <c r="A19" s="27" t="n"/>
      <c r="B19" s="27" t="n"/>
      <c r="C19" s="27" t="n"/>
      <c r="D19" s="27" t="n"/>
      <c r="E19" s="31" t="n"/>
      <c r="F19" s="27" t="n"/>
      <c r="G19" s="27" t="n"/>
      <c r="H19" s="27" t="n"/>
      <c r="I19" s="27" t="n"/>
      <c r="J19" s="27" t="n"/>
      <c r="K19" s="27" t="n"/>
    </row>
    <row r="20">
      <c r="A20" s="27" t="n"/>
      <c r="B20" s="27" t="n"/>
      <c r="C20" s="27" t="n"/>
      <c r="D20" s="27" t="n"/>
      <c r="E20" s="31" t="n"/>
      <c r="F20" s="27" t="n"/>
      <c r="G20" s="27" t="n"/>
      <c r="H20" s="27" t="n"/>
      <c r="I20" s="27" t="n"/>
      <c r="J20" s="27" t="n"/>
      <c r="K20" s="27" t="n"/>
    </row>
    <row r="21">
      <c r="A21" s="27" t="n"/>
      <c r="B21" s="27" t="n"/>
      <c r="C21" s="27" t="n"/>
      <c r="D21" s="27" t="n"/>
      <c r="E21" s="31" t="n"/>
      <c r="F21" s="27" t="n"/>
      <c r="G21" s="27" t="n"/>
      <c r="H21" s="27" t="n"/>
      <c r="I21" s="27" t="n"/>
      <c r="J21" s="27" t="n"/>
      <c r="K21" s="27" t="n"/>
    </row>
    <row r="22">
      <c r="A22" s="27" t="n"/>
      <c r="B22" s="27" t="n"/>
      <c r="C22" s="27" t="n"/>
      <c r="D22" s="27" t="n"/>
      <c r="E22" s="31" t="n"/>
      <c r="F22" s="27" t="n"/>
      <c r="G22" s="27" t="n"/>
      <c r="H22" s="27" t="n"/>
      <c r="I22" s="27" t="n"/>
      <c r="J22" s="27" t="n"/>
      <c r="K22" s="27" t="n"/>
    </row>
    <row r="23">
      <c r="A23" s="27" t="n"/>
      <c r="B23" s="27" t="n"/>
      <c r="C23" s="27" t="n"/>
      <c r="D23" s="27" t="n"/>
      <c r="E23" s="31" t="n"/>
      <c r="F23" s="27" t="n"/>
      <c r="G23" s="27" t="n"/>
      <c r="H23" s="27" t="n"/>
      <c r="I23" s="27" t="n"/>
      <c r="J23" s="27" t="n"/>
      <c r="K23" s="27" t="n"/>
    </row>
    <row r="24">
      <c r="A24" s="27" t="n"/>
      <c r="B24" s="27" t="n"/>
      <c r="C24" s="27" t="n"/>
      <c r="D24" s="27" t="n"/>
      <c r="E24" s="31" t="n"/>
      <c r="F24" s="27" t="n"/>
      <c r="G24" s="27" t="n"/>
      <c r="H24" s="27" t="n"/>
      <c r="I24" s="27" t="n"/>
      <c r="J24" s="27" t="n"/>
      <c r="K24" s="27" t="n"/>
    </row>
    <row r="25">
      <c r="A25" s="27" t="n"/>
      <c r="B25" s="27" t="n"/>
      <c r="C25" s="27" t="n"/>
      <c r="D25" s="27" t="n"/>
      <c r="E25" s="31" t="n"/>
      <c r="F25" s="27" t="n"/>
      <c r="G25" s="27" t="n"/>
      <c r="H25" s="27" t="n"/>
      <c r="I25" s="27" t="n"/>
      <c r="J25" s="27" t="n"/>
      <c r="K25" s="27" t="n"/>
    </row>
    <row r="26">
      <c r="A26" s="27" t="n"/>
      <c r="B26" s="27" t="n"/>
      <c r="C26" s="27" t="n"/>
      <c r="D26" s="27" t="n"/>
      <c r="E26" s="31" t="n"/>
      <c r="F26" s="27" t="n"/>
      <c r="G26" s="27" t="n"/>
      <c r="H26" s="27" t="n"/>
      <c r="I26" s="27" t="n"/>
      <c r="J26" s="27" t="n"/>
      <c r="K26" s="27" t="n"/>
    </row>
    <row r="27">
      <c r="A27" s="27" t="n"/>
      <c r="B27" s="27" t="n"/>
      <c r="C27" s="27" t="n"/>
      <c r="D27" s="27" t="n"/>
      <c r="E27" s="31" t="n"/>
      <c r="F27" s="27" t="n"/>
      <c r="G27" s="27" t="n"/>
      <c r="H27" s="27" t="n"/>
      <c r="I27" s="27" t="n"/>
      <c r="J27" s="27" t="n"/>
      <c r="K27" s="27" t="n"/>
    </row>
    <row r="28">
      <c r="A28" s="27" t="n"/>
      <c r="B28" s="27" t="n"/>
      <c r="C28" s="27" t="n"/>
      <c r="D28" s="27" t="n"/>
      <c r="E28" s="31" t="n"/>
      <c r="F28" s="27" t="n"/>
      <c r="G28" s="27" t="n"/>
      <c r="H28" s="27" t="n"/>
      <c r="I28" s="27" t="n"/>
      <c r="J28" s="27" t="n"/>
      <c r="K28" s="27" t="n"/>
    </row>
    <row r="29">
      <c r="A29" s="27" t="n"/>
      <c r="B29" s="27" t="n"/>
      <c r="C29" s="27" t="n"/>
      <c r="D29" s="27" t="n"/>
      <c r="E29" s="31" t="n"/>
      <c r="F29" s="27" t="n"/>
      <c r="G29" s="27" t="n"/>
      <c r="H29" s="27" t="n"/>
      <c r="I29" s="27" t="n"/>
      <c r="J29" s="27" t="n"/>
      <c r="K29" s="27" t="n"/>
    </row>
    <row r="30">
      <c r="A30" s="27" t="n"/>
      <c r="B30" s="27" t="n"/>
      <c r="C30" s="27" t="n"/>
      <c r="D30" s="27" t="n"/>
      <c r="E30" s="31" t="n"/>
      <c r="F30" s="27" t="n"/>
      <c r="G30" s="27" t="n"/>
      <c r="H30" s="27" t="n"/>
      <c r="I30" s="27" t="n"/>
      <c r="J30" s="27" t="n"/>
      <c r="K30" s="27" t="n"/>
    </row>
    <row r="31">
      <c r="A31" s="27" t="n"/>
      <c r="B31" s="27" t="n"/>
      <c r="C31" s="27" t="n"/>
      <c r="D31" s="27" t="n"/>
      <c r="E31" s="31" t="n"/>
      <c r="F31" s="27" t="n"/>
      <c r="G31" s="27" t="n"/>
      <c r="H31" s="27" t="n"/>
      <c r="I31" s="27" t="n"/>
      <c r="J31" s="27" t="n"/>
      <c r="K31" s="27" t="n"/>
    </row>
    <row r="32">
      <c r="A32" s="27" t="n"/>
      <c r="B32" s="27" t="n"/>
      <c r="C32" s="27" t="n"/>
      <c r="D32" s="27" t="n"/>
      <c r="E32" s="31" t="n"/>
      <c r="F32" s="27" t="n"/>
      <c r="G32" s="27" t="n"/>
      <c r="H32" s="27" t="n"/>
      <c r="I32" s="27" t="n"/>
      <c r="J32" s="27" t="n"/>
      <c r="K32" s="27" t="n"/>
    </row>
    <row r="33">
      <c r="A33" s="27" t="n"/>
      <c r="B33" s="27" t="n"/>
      <c r="C33" s="27" t="n"/>
      <c r="D33" s="27" t="n"/>
      <c r="E33" s="31" t="n"/>
      <c r="F33" s="27" t="n"/>
      <c r="G33" s="27" t="n"/>
      <c r="H33" s="27" t="n"/>
      <c r="I33" s="27" t="n"/>
      <c r="J33" s="27" t="n"/>
      <c r="K33" s="27" t="n"/>
    </row>
    <row r="34">
      <c r="A34" s="27" t="n"/>
      <c r="B34" s="27" t="n"/>
      <c r="C34" s="27" t="n"/>
      <c r="D34" s="27" t="n"/>
      <c r="E34" s="31" t="n"/>
      <c r="F34" s="27" t="n"/>
      <c r="G34" s="27" t="n"/>
      <c r="H34" s="27" t="n"/>
      <c r="I34" s="27" t="n"/>
      <c r="J34" s="27" t="n"/>
      <c r="K34" s="27" t="n"/>
    </row>
    <row r="35">
      <c r="A35" s="27" t="n"/>
      <c r="B35" s="27" t="n"/>
      <c r="C35" s="27" t="n"/>
      <c r="D35" s="27" t="n"/>
      <c r="E35" s="31" t="n"/>
      <c r="F35" s="27" t="n"/>
      <c r="G35" s="27" t="n"/>
      <c r="H35" s="27" t="n"/>
      <c r="I35" s="27" t="n"/>
      <c r="J35" s="27" t="n"/>
      <c r="K35" s="27" t="n"/>
    </row>
    <row r="36">
      <c r="A36" s="27" t="n"/>
      <c r="B36" s="27" t="n"/>
      <c r="C36" s="27" t="n"/>
      <c r="D36" s="27" t="n"/>
      <c r="E36" s="31" t="n"/>
      <c r="F36" s="27" t="n"/>
      <c r="G36" s="27" t="n"/>
      <c r="H36" s="27" t="n"/>
      <c r="I36" s="27" t="n"/>
      <c r="J36" s="27" t="n"/>
      <c r="K36" s="27" t="n"/>
    </row>
    <row r="37">
      <c r="A37" s="27" t="n"/>
      <c r="B37" s="27" t="n"/>
      <c r="C37" s="27" t="n"/>
      <c r="D37" s="27" t="n"/>
      <c r="E37" s="31" t="n"/>
      <c r="F37" s="27" t="n"/>
      <c r="G37" s="27" t="n"/>
      <c r="H37" s="27" t="n"/>
      <c r="I37" s="27" t="n"/>
      <c r="J37" s="27" t="n"/>
      <c r="K37" s="27" t="n"/>
    </row>
    <row r="38">
      <c r="A38" s="27" t="n"/>
      <c r="B38" s="27" t="n"/>
      <c r="C38" s="27" t="n"/>
      <c r="D38" s="27" t="n"/>
      <c r="E38" s="31" t="n"/>
      <c r="F38" s="27" t="n"/>
      <c r="G38" s="27" t="n"/>
      <c r="H38" s="27" t="n"/>
      <c r="I38" s="27" t="n"/>
      <c r="J38" s="27" t="n"/>
      <c r="K38" s="27" t="n"/>
    </row>
    <row r="39">
      <c r="A39" s="27" t="n"/>
      <c r="B39" s="27" t="n"/>
      <c r="C39" s="27" t="n"/>
      <c r="D39" s="27" t="n"/>
      <c r="E39" s="31" t="n"/>
      <c r="F39" s="27" t="n"/>
      <c r="G39" s="27" t="n"/>
      <c r="H39" s="27" t="n"/>
      <c r="I39" s="27" t="n"/>
      <c r="J39" s="27" t="n"/>
      <c r="K39" s="27" t="n"/>
    </row>
    <row r="40">
      <c r="A40" s="27" t="n"/>
      <c r="B40" s="27" t="n"/>
      <c r="C40" s="27" t="n"/>
      <c r="D40" s="27" t="n"/>
      <c r="E40" s="31" t="n"/>
      <c r="F40" s="27" t="n"/>
      <c r="G40" s="27" t="n"/>
      <c r="H40" s="27" t="n"/>
      <c r="I40" s="27" t="n"/>
      <c r="J40" s="27" t="n"/>
      <c r="K40" s="27" t="n"/>
    </row>
    <row r="41">
      <c r="A41" s="27" t="n"/>
      <c r="B41" s="27" t="n"/>
      <c r="C41" s="27" t="n"/>
      <c r="D41" s="27" t="n"/>
      <c r="E41" s="31" t="n"/>
      <c r="F41" s="27" t="n"/>
      <c r="G41" s="27" t="n"/>
      <c r="H41" s="27" t="n"/>
      <c r="I41" s="27" t="n"/>
      <c r="J41" s="27" t="n"/>
      <c r="K41" s="27" t="n"/>
    </row>
    <row r="42">
      <c r="A42" s="27" t="n"/>
      <c r="B42" s="27" t="n"/>
      <c r="C42" s="27" t="n"/>
      <c r="D42" s="27" t="n"/>
      <c r="E42" s="31" t="n"/>
      <c r="F42" s="27" t="n"/>
      <c r="G42" s="27" t="n"/>
      <c r="H42" s="27" t="n"/>
      <c r="I42" s="27" t="n"/>
      <c r="J42" s="27" t="n"/>
      <c r="K42" s="27" t="n"/>
    </row>
    <row r="43">
      <c r="A43" s="27" t="n"/>
      <c r="B43" s="27" t="n"/>
      <c r="C43" s="27" t="n"/>
      <c r="D43" s="27" t="n"/>
      <c r="E43" s="31" t="n"/>
      <c r="F43" s="27" t="n"/>
      <c r="G43" s="27" t="n"/>
      <c r="H43" s="27" t="n"/>
      <c r="I43" s="27" t="n"/>
      <c r="J43" s="27" t="n"/>
      <c r="K43" s="27" t="n"/>
    </row>
    <row r="44">
      <c r="A44" s="27" t="n"/>
      <c r="B44" s="27" t="n"/>
      <c r="C44" s="27" t="n"/>
      <c r="D44" s="27" t="n"/>
      <c r="E44" s="31" t="n"/>
      <c r="F44" s="27" t="n"/>
      <c r="G44" s="27" t="n"/>
      <c r="H44" s="27" t="n"/>
      <c r="I44" s="27" t="n"/>
      <c r="J44" s="27" t="n"/>
      <c r="K44" s="27" t="n"/>
    </row>
    <row r="45">
      <c r="A45" s="27" t="n"/>
      <c r="B45" s="27" t="n"/>
      <c r="C45" s="27" t="n"/>
      <c r="D45" s="27" t="n"/>
      <c r="E45" s="31" t="n"/>
      <c r="F45" s="27" t="n"/>
      <c r="G45" s="27" t="n"/>
      <c r="H45" s="27" t="n"/>
      <c r="I45" s="27" t="n"/>
      <c r="J45" s="27" t="n"/>
      <c r="K45" s="27" t="n"/>
    </row>
    <row r="46">
      <c r="A46" s="27" t="n"/>
      <c r="B46" s="27" t="n"/>
      <c r="C46" s="27" t="n"/>
      <c r="D46" s="27" t="n"/>
      <c r="E46" s="31" t="n"/>
      <c r="F46" s="27" t="n"/>
      <c r="G46" s="27" t="n"/>
      <c r="H46" s="27" t="n"/>
      <c r="I46" s="27" t="n"/>
      <c r="J46" s="27" t="n"/>
      <c r="K46" s="27" t="n"/>
    </row>
    <row r="47">
      <c r="A47" s="27" t="n"/>
      <c r="B47" s="27" t="n"/>
      <c r="C47" s="27" t="n"/>
      <c r="D47" s="27" t="n"/>
      <c r="E47" s="31" t="n"/>
      <c r="F47" s="27" t="n"/>
      <c r="G47" s="27" t="n"/>
      <c r="H47" s="27" t="n"/>
      <c r="I47" s="27" t="n"/>
      <c r="J47" s="27" t="n"/>
      <c r="K47" s="27" t="n"/>
    </row>
    <row r="48">
      <c r="A48" s="27" t="n"/>
      <c r="B48" s="27" t="n"/>
      <c r="C48" s="27" t="n"/>
      <c r="D48" s="27" t="n"/>
      <c r="E48" s="31" t="n"/>
      <c r="F48" s="27" t="n"/>
      <c r="G48" s="27" t="n"/>
      <c r="H48" s="27" t="n"/>
      <c r="I48" s="27" t="n"/>
      <c r="J48" s="27" t="n"/>
      <c r="K48" s="27" t="n"/>
    </row>
    <row r="49">
      <c r="A49" s="27" t="n"/>
      <c r="B49" s="27" t="n"/>
      <c r="C49" s="27" t="n"/>
      <c r="D49" s="27" t="n"/>
      <c r="E49" s="31" t="n"/>
      <c r="F49" s="27" t="n"/>
      <c r="G49" s="27" t="n"/>
      <c r="H49" s="27" t="n"/>
      <c r="I49" s="27" t="n"/>
      <c r="J49" s="27" t="n"/>
      <c r="K49" s="27" t="n"/>
    </row>
    <row r="50">
      <c r="A50" s="27" t="n"/>
      <c r="B50" s="27" t="n"/>
      <c r="C50" s="27" t="n"/>
      <c r="D50" s="27" t="n"/>
      <c r="E50" s="31" t="n"/>
      <c r="F50" s="27" t="n"/>
      <c r="G50" s="27" t="n"/>
      <c r="H50" s="27" t="n"/>
      <c r="I50" s="27" t="n"/>
      <c r="J50" s="27" t="n"/>
      <c r="K50" s="27" t="n"/>
    </row>
    <row r="51">
      <c r="A51" s="27" t="n"/>
      <c r="B51" s="27" t="n"/>
      <c r="C51" s="27" t="n"/>
      <c r="D51" s="27" t="n"/>
      <c r="E51" s="31" t="n"/>
      <c r="F51" s="27" t="n"/>
      <c r="G51" s="27" t="n"/>
      <c r="H51" s="27" t="n"/>
      <c r="I51" s="27" t="n"/>
      <c r="J51" s="27" t="n"/>
      <c r="K51" s="27" t="n"/>
    </row>
    <row r="52">
      <c r="A52" s="27" t="n"/>
      <c r="B52" s="27" t="n"/>
      <c r="C52" s="27" t="n"/>
      <c r="D52" s="27" t="n"/>
      <c r="E52" s="31" t="n"/>
      <c r="F52" s="27" t="n"/>
      <c r="G52" s="27" t="n"/>
      <c r="H52" s="27" t="n"/>
      <c r="I52" s="27" t="n"/>
      <c r="J52" s="27" t="n"/>
      <c r="K52" s="27" t="n"/>
    </row>
    <row r="53">
      <c r="A53" s="27" t="n"/>
      <c r="B53" s="27" t="n"/>
      <c r="C53" s="27" t="n"/>
      <c r="D53" s="27" t="n"/>
      <c r="E53" s="31" t="n"/>
      <c r="F53" s="27" t="n"/>
      <c r="G53" s="27" t="n"/>
      <c r="H53" s="27" t="n"/>
      <c r="I53" s="27" t="n"/>
      <c r="J53" s="27" t="n"/>
      <c r="K53" s="27" t="n"/>
    </row>
    <row r="54">
      <c r="A54" s="27" t="n"/>
      <c r="B54" s="27" t="n"/>
      <c r="C54" s="27" t="n"/>
      <c r="D54" s="27" t="n"/>
      <c r="E54" s="31" t="n"/>
      <c r="F54" s="27" t="n"/>
      <c r="G54" s="27" t="n"/>
      <c r="H54" s="27" t="n"/>
      <c r="I54" s="27" t="n"/>
      <c r="J54" s="27" t="n"/>
      <c r="K54" s="27" t="n"/>
    </row>
    <row r="55">
      <c r="A55" s="27" t="n"/>
      <c r="B55" s="27" t="n"/>
      <c r="C55" s="27" t="n"/>
      <c r="D55" s="27" t="n"/>
      <c r="E55" s="31" t="n"/>
      <c r="F55" s="27" t="n"/>
      <c r="G55" s="27" t="n"/>
      <c r="H55" s="27" t="n"/>
      <c r="I55" s="27" t="n"/>
      <c r="J55" s="27" t="n"/>
      <c r="K55" s="27" t="n"/>
    </row>
    <row r="56">
      <c r="A56" s="27" t="n"/>
      <c r="B56" s="27" t="n"/>
      <c r="C56" s="27" t="n"/>
      <c r="D56" s="27" t="n"/>
      <c r="E56" s="31" t="n"/>
      <c r="F56" s="27" t="n"/>
      <c r="G56" s="27" t="n"/>
      <c r="H56" s="27" t="n"/>
      <c r="I56" s="27" t="n"/>
      <c r="J56" s="27" t="n"/>
      <c r="K56" s="27" t="n"/>
    </row>
    <row r="57">
      <c r="A57" s="27" t="n"/>
      <c r="B57" s="27" t="n"/>
      <c r="C57" s="27" t="n"/>
      <c r="D57" s="27" t="n"/>
      <c r="E57" s="31" t="n"/>
      <c r="F57" s="27" t="n"/>
      <c r="G57" s="27" t="n"/>
      <c r="H57" s="27" t="n"/>
      <c r="I57" s="27" t="n"/>
      <c r="J57" s="27" t="n"/>
      <c r="K57" s="27" t="n"/>
    </row>
    <row r="58">
      <c r="A58" s="27" t="n"/>
      <c r="B58" s="27" t="n"/>
      <c r="C58" s="27" t="n"/>
      <c r="D58" s="27" t="n"/>
      <c r="E58" s="31" t="n"/>
      <c r="F58" s="27" t="n"/>
      <c r="G58" s="27" t="n"/>
      <c r="H58" s="27" t="n"/>
      <c r="I58" s="27" t="n"/>
      <c r="J58" s="27" t="n"/>
      <c r="K58" s="27" t="n"/>
    </row>
    <row r="59">
      <c r="A59" s="27" t="n"/>
      <c r="B59" s="27" t="n"/>
      <c r="C59" s="27" t="n"/>
      <c r="D59" s="27" t="n"/>
      <c r="E59" s="31" t="n"/>
      <c r="F59" s="27" t="n"/>
      <c r="G59" s="27" t="n"/>
      <c r="H59" s="27" t="n"/>
      <c r="I59" s="27" t="n"/>
      <c r="J59" s="27" t="n"/>
      <c r="K59" s="27" t="n"/>
    </row>
    <row r="60">
      <c r="A60" s="27" t="n"/>
      <c r="B60" s="27" t="n"/>
      <c r="C60" s="27" t="n"/>
      <c r="D60" s="27" t="n"/>
      <c r="E60" s="31" t="n"/>
      <c r="F60" s="27" t="n"/>
      <c r="G60" s="27" t="n"/>
      <c r="H60" s="27" t="n"/>
      <c r="I60" s="27" t="n"/>
      <c r="J60" s="27" t="n"/>
      <c r="K60" s="27" t="n"/>
    </row>
    <row r="61">
      <c r="A61" s="27" t="n"/>
      <c r="B61" s="27" t="n"/>
      <c r="C61" s="27" t="n"/>
      <c r="D61" s="27" t="n"/>
      <c r="E61" s="31" t="n"/>
      <c r="F61" s="27" t="n"/>
      <c r="G61" s="27" t="n"/>
      <c r="H61" s="27" t="n"/>
      <c r="I61" s="27" t="n"/>
      <c r="J61" s="27" t="n"/>
      <c r="K61" s="27" t="n"/>
    </row>
    <row r="62">
      <c r="A62" s="27" t="n"/>
      <c r="B62" s="27" t="n"/>
      <c r="C62" s="27" t="n"/>
      <c r="D62" s="27" t="n"/>
      <c r="E62" s="31" t="n"/>
      <c r="F62" s="27" t="n"/>
      <c r="G62" s="27" t="n"/>
      <c r="H62" s="27" t="n"/>
      <c r="I62" s="27" t="n"/>
      <c r="J62" s="27" t="n"/>
      <c r="K62" s="27" t="n"/>
    </row>
    <row r="63">
      <c r="A63" s="27" t="n"/>
      <c r="B63" s="27" t="n"/>
      <c r="C63" s="27" t="n"/>
      <c r="D63" s="27" t="n"/>
      <c r="E63" s="31" t="n"/>
      <c r="F63" s="27" t="n"/>
      <c r="G63" s="27" t="n"/>
      <c r="H63" s="27" t="n"/>
      <c r="I63" s="27" t="n"/>
      <c r="J63" s="27" t="n"/>
      <c r="K63" s="27" t="n"/>
    </row>
    <row r="64">
      <c r="A64" s="27" t="n"/>
      <c r="B64" s="27" t="n"/>
      <c r="C64" s="27" t="n"/>
      <c r="D64" s="27" t="n"/>
      <c r="E64" s="31" t="n"/>
      <c r="F64" s="27" t="n"/>
      <c r="G64" s="27" t="n"/>
      <c r="H64" s="27" t="n"/>
      <c r="I64" s="27" t="n"/>
      <c r="J64" s="27" t="n"/>
      <c r="K64" s="27" t="n"/>
    </row>
    <row r="65">
      <c r="A65" s="27" t="n"/>
      <c r="B65" s="27" t="n"/>
      <c r="C65" s="27" t="n"/>
      <c r="D65" s="27" t="n"/>
      <c r="E65" s="31" t="n"/>
      <c r="F65" s="27" t="n"/>
      <c r="G65" s="27" t="n"/>
      <c r="H65" s="27" t="n"/>
      <c r="I65" s="27" t="n"/>
      <c r="J65" s="27" t="n"/>
      <c r="K65" s="27" t="n"/>
    </row>
    <row r="66">
      <c r="A66" s="27" t="n"/>
      <c r="B66" s="27" t="n"/>
      <c r="C66" s="27" t="n"/>
      <c r="D66" s="27" t="n"/>
      <c r="E66" s="31" t="n"/>
      <c r="F66" s="27" t="n"/>
      <c r="G66" s="27" t="n"/>
      <c r="H66" s="27" t="n"/>
      <c r="I66" s="27" t="n"/>
      <c r="J66" s="27" t="n"/>
      <c r="K66" s="27" t="n"/>
    </row>
    <row r="67">
      <c r="A67" s="27" t="n"/>
      <c r="B67" s="27" t="n"/>
      <c r="C67" s="27" t="n"/>
      <c r="D67" s="27" t="n"/>
      <c r="E67" s="31" t="n"/>
      <c r="F67" s="27" t="n"/>
      <c r="G67" s="27" t="n"/>
      <c r="H67" s="27" t="n"/>
      <c r="I67" s="27" t="n"/>
      <c r="J67" s="27" t="n"/>
      <c r="K67" s="27" t="n"/>
    </row>
    <row r="68">
      <c r="A68" s="27" t="n"/>
      <c r="B68" s="27" t="n"/>
      <c r="C68" s="27" t="n"/>
      <c r="D68" s="27" t="n"/>
      <c r="E68" s="31" t="n"/>
      <c r="F68" s="27" t="n"/>
      <c r="G68" s="27" t="n"/>
      <c r="H68" s="27" t="n"/>
      <c r="I68" s="27" t="n"/>
      <c r="J68" s="27" t="n"/>
      <c r="K68" s="27" t="n"/>
    </row>
    <row r="69">
      <c r="A69" s="27" t="n"/>
      <c r="B69" s="27" t="n"/>
      <c r="C69" s="27" t="n"/>
      <c r="D69" s="27" t="n"/>
      <c r="E69" s="31" t="n"/>
      <c r="F69" s="27" t="n"/>
      <c r="G69" s="27" t="n"/>
      <c r="H69" s="27" t="n"/>
      <c r="I69" s="27" t="n"/>
      <c r="J69" s="27" t="n"/>
      <c r="K69" s="27" t="n"/>
    </row>
    <row r="70">
      <c r="A70" s="27" t="n"/>
      <c r="B70" s="27" t="n"/>
      <c r="C70" s="27" t="n"/>
      <c r="D70" s="27" t="n"/>
      <c r="E70" s="31" t="n"/>
      <c r="F70" s="27" t="n"/>
      <c r="G70" s="27" t="n"/>
      <c r="H70" s="27" t="n"/>
      <c r="I70" s="27" t="n"/>
      <c r="J70" s="27" t="n"/>
      <c r="K70" s="27" t="n"/>
    </row>
    <row r="71">
      <c r="A71" s="27" t="n"/>
      <c r="B71" s="27" t="n"/>
      <c r="C71" s="27" t="n"/>
      <c r="D71" s="27" t="n"/>
      <c r="E71" s="31" t="n"/>
      <c r="F71" s="27" t="n"/>
      <c r="G71" s="27" t="n"/>
      <c r="H71" s="27" t="n"/>
      <c r="I71" s="27" t="n"/>
      <c r="J71" s="27" t="n"/>
      <c r="K71" s="27" t="n"/>
    </row>
    <row r="72">
      <c r="A72" s="27" t="n"/>
      <c r="B72" s="27" t="n"/>
      <c r="C72" s="27" t="n"/>
      <c r="D72" s="27" t="n"/>
      <c r="E72" s="31" t="n"/>
      <c r="F72" s="27" t="n"/>
      <c r="G72" s="27" t="n"/>
      <c r="H72" s="27" t="n"/>
      <c r="I72" s="27" t="n"/>
      <c r="J72" s="27" t="n"/>
      <c r="K72" s="27" t="n"/>
    </row>
    <row r="73">
      <c r="A73" s="27" t="n"/>
      <c r="B73" s="27" t="n"/>
      <c r="C73" s="27" t="n"/>
      <c r="D73" s="27" t="n"/>
      <c r="E73" s="31" t="n"/>
      <c r="F73" s="27" t="n"/>
      <c r="G73" s="27" t="n"/>
      <c r="H73" s="27" t="n"/>
      <c r="I73" s="27" t="n"/>
      <c r="J73" s="27" t="n"/>
      <c r="K73" s="27" t="n"/>
    </row>
    <row r="74">
      <c r="A74" s="27" t="n"/>
      <c r="B74" s="27" t="n"/>
      <c r="C74" s="27" t="n"/>
      <c r="D74" s="27" t="n"/>
      <c r="E74" s="31" t="n"/>
      <c r="F74" s="27" t="n"/>
      <c r="G74" s="27" t="n"/>
      <c r="H74" s="27" t="n"/>
      <c r="I74" s="27" t="n"/>
      <c r="J74" s="27" t="n"/>
      <c r="K74" s="27" t="n"/>
    </row>
    <row r="75">
      <c r="A75" s="27" t="n"/>
      <c r="B75" s="27" t="n"/>
      <c r="C75" s="27" t="n"/>
      <c r="D75" s="27" t="n"/>
      <c r="E75" s="31" t="n"/>
      <c r="F75" s="27" t="n"/>
      <c r="G75" s="27" t="n"/>
      <c r="H75" s="27" t="n"/>
      <c r="I75" s="27" t="n"/>
      <c r="J75" s="27" t="n"/>
      <c r="K75" s="27" t="n"/>
    </row>
    <row r="76">
      <c r="A76" s="27" t="n"/>
      <c r="B76" s="27" t="n"/>
      <c r="C76" s="27" t="n"/>
      <c r="D76" s="27" t="n"/>
      <c r="E76" s="31" t="n"/>
      <c r="F76" s="27" t="n"/>
      <c r="G76" s="27" t="n"/>
      <c r="H76" s="27" t="n"/>
      <c r="I76" s="27" t="n"/>
      <c r="J76" s="27" t="n"/>
      <c r="K76" s="27" t="n"/>
    </row>
    <row r="77">
      <c r="A77" s="27" t="n"/>
      <c r="B77" s="27" t="n"/>
      <c r="C77" s="27" t="n"/>
      <c r="D77" s="27" t="n"/>
      <c r="E77" s="31" t="n"/>
      <c r="F77" s="27" t="n"/>
      <c r="G77" s="27" t="n"/>
      <c r="H77" s="27" t="n"/>
      <c r="I77" s="27" t="n"/>
      <c r="J77" s="27" t="n"/>
      <c r="K77" s="27" t="n"/>
    </row>
    <row r="78">
      <c r="A78" s="27" t="n"/>
      <c r="B78" s="27" t="n"/>
      <c r="C78" s="27" t="n"/>
      <c r="D78" s="27" t="n"/>
      <c r="E78" s="31" t="n"/>
      <c r="F78" s="27" t="n"/>
      <c r="G78" s="27" t="n"/>
      <c r="H78" s="27" t="n"/>
      <c r="I78" s="27" t="n"/>
      <c r="J78" s="27" t="n"/>
      <c r="K78" s="27" t="n"/>
    </row>
    <row r="79">
      <c r="A79" s="27" t="n"/>
      <c r="B79" s="27" t="n"/>
      <c r="C79" s="27" t="n"/>
      <c r="D79" s="27" t="n"/>
      <c r="E79" s="31" t="n"/>
      <c r="F79" s="27" t="n"/>
      <c r="G79" s="27" t="n"/>
      <c r="H79" s="27" t="n"/>
      <c r="I79" s="27" t="n"/>
      <c r="J79" s="27" t="n"/>
      <c r="K79" s="27" t="n"/>
    </row>
    <row r="80">
      <c r="A80" s="27" t="n"/>
      <c r="B80" s="27" t="n"/>
      <c r="C80" s="27" t="n"/>
      <c r="D80" s="27" t="n"/>
      <c r="E80" s="31" t="n"/>
      <c r="F80" s="27" t="n"/>
      <c r="G80" s="27" t="n"/>
      <c r="H80" s="27" t="n"/>
      <c r="I80" s="27" t="n"/>
      <c r="J80" s="27" t="n"/>
      <c r="K80" s="27" t="n"/>
    </row>
    <row r="81">
      <c r="A81" s="27" t="n"/>
      <c r="B81" s="27" t="n"/>
      <c r="C81" s="27" t="n"/>
      <c r="D81" s="27" t="n"/>
      <c r="E81" s="31" t="n"/>
      <c r="F81" s="27" t="n"/>
      <c r="G81" s="27" t="n"/>
      <c r="H81" s="27" t="n"/>
      <c r="I81" s="27" t="n"/>
      <c r="J81" s="27" t="n"/>
      <c r="K81" s="27" t="n"/>
    </row>
    <row r="82">
      <c r="A82" s="27" t="n"/>
      <c r="B82" s="27" t="n"/>
      <c r="C82" s="27" t="n"/>
      <c r="D82" s="27" t="n"/>
      <c r="E82" s="31" t="n"/>
      <c r="F82" s="27" t="n"/>
      <c r="G82" s="27" t="n"/>
      <c r="H82" s="27" t="n"/>
      <c r="I82" s="27" t="n"/>
      <c r="J82" s="27" t="n"/>
      <c r="K82" s="27" t="n"/>
    </row>
    <row r="83">
      <c r="A83" s="27" t="n"/>
      <c r="B83" s="27" t="n"/>
      <c r="C83" s="27" t="n"/>
      <c r="D83" s="27" t="n"/>
      <c r="E83" s="31" t="n"/>
      <c r="F83" s="27" t="n"/>
      <c r="G83" s="27" t="n"/>
      <c r="H83" s="27" t="n"/>
      <c r="I83" s="27" t="n"/>
      <c r="J83" s="27" t="n"/>
      <c r="K83" s="27" t="n"/>
    </row>
    <row r="84">
      <c r="A84" s="27" t="n"/>
      <c r="B84" s="27" t="n"/>
      <c r="C84" s="27" t="n"/>
      <c r="D84" s="27" t="n"/>
      <c r="E84" s="31" t="n"/>
      <c r="F84" s="27" t="n"/>
      <c r="G84" s="27" t="n"/>
      <c r="H84" s="27" t="n"/>
      <c r="I84" s="27" t="n"/>
      <c r="J84" s="27" t="n"/>
      <c r="K84" s="27" t="n"/>
    </row>
    <row r="85">
      <c r="A85" s="27" t="n"/>
      <c r="B85" s="27" t="n"/>
      <c r="C85" s="27" t="n"/>
      <c r="D85" s="27" t="n"/>
      <c r="E85" s="31" t="n"/>
      <c r="F85" s="27" t="n"/>
      <c r="G85" s="27" t="n"/>
      <c r="H85" s="27" t="n"/>
      <c r="I85" s="27" t="n"/>
      <c r="J85" s="27" t="n"/>
      <c r="K85" s="27" t="n"/>
    </row>
    <row r="86">
      <c r="A86" s="27" t="n"/>
      <c r="B86" s="27" t="n"/>
      <c r="C86" s="27" t="n"/>
      <c r="D86" s="27" t="n"/>
      <c r="E86" s="31" t="n"/>
      <c r="F86" s="27" t="n"/>
      <c r="G86" s="27" t="n"/>
      <c r="H86" s="27" t="n"/>
      <c r="I86" s="27" t="n"/>
      <c r="J86" s="27" t="n"/>
      <c r="K86" s="27" t="n"/>
    </row>
    <row r="87">
      <c r="A87" s="27" t="n"/>
      <c r="B87" s="27" t="n"/>
      <c r="C87" s="27" t="n"/>
      <c r="D87" s="27" t="n"/>
      <c r="E87" s="31" t="n"/>
      <c r="F87" s="27" t="n"/>
      <c r="G87" s="27" t="n"/>
      <c r="H87" s="27" t="n"/>
      <c r="I87" s="27" t="n"/>
      <c r="J87" s="27" t="n"/>
      <c r="K87" s="27" t="n"/>
    </row>
    <row r="88">
      <c r="A88" s="27" t="n"/>
      <c r="B88" s="27" t="n"/>
      <c r="C88" s="27" t="n"/>
      <c r="D88" s="27" t="n"/>
      <c r="E88" s="31" t="n"/>
      <c r="F88" s="27" t="n"/>
      <c r="G88" s="27" t="n"/>
      <c r="H88" s="27" t="n"/>
      <c r="I88" s="27" t="n"/>
      <c r="J88" s="27" t="n"/>
      <c r="K88" s="27" t="n"/>
    </row>
    <row r="89">
      <c r="A89" s="27" t="n"/>
      <c r="B89" s="27" t="n"/>
      <c r="C89" s="27" t="n"/>
      <c r="D89" s="27" t="n"/>
      <c r="E89" s="31" t="n"/>
      <c r="F89" s="27" t="n"/>
      <c r="G89" s="27" t="n"/>
      <c r="H89" s="27" t="n"/>
      <c r="I89" s="27" t="n"/>
      <c r="J89" s="27" t="n"/>
      <c r="K89" s="27" t="n"/>
    </row>
    <row r="90">
      <c r="A90" s="27" t="n"/>
      <c r="B90" s="27" t="n"/>
      <c r="C90" s="27" t="n"/>
      <c r="D90" s="27" t="n"/>
      <c r="E90" s="31" t="n"/>
      <c r="F90" s="27" t="n"/>
      <c r="G90" s="27" t="n"/>
      <c r="H90" s="27" t="n"/>
      <c r="I90" s="27" t="n"/>
      <c r="J90" s="27" t="n"/>
      <c r="K90" s="27" t="n"/>
    </row>
    <row r="91">
      <c r="A91" s="27" t="n"/>
      <c r="B91" s="27" t="n"/>
      <c r="C91" s="27" t="n"/>
      <c r="D91" s="27" t="n"/>
      <c r="E91" s="31" t="n"/>
      <c r="F91" s="27" t="n"/>
      <c r="G91" s="27" t="n"/>
      <c r="H91" s="27" t="n"/>
      <c r="I91" s="27" t="n"/>
      <c r="J91" s="27" t="n"/>
      <c r="K91" s="27" t="n"/>
    </row>
    <row r="92">
      <c r="A92" s="27" t="n"/>
      <c r="B92" s="27" t="n"/>
      <c r="C92" s="27" t="n"/>
      <c r="D92" s="27" t="n"/>
      <c r="E92" s="31" t="n"/>
      <c r="F92" s="27" t="n"/>
      <c r="G92" s="27" t="n"/>
      <c r="H92" s="27" t="n"/>
      <c r="I92" s="27" t="n"/>
      <c r="J92" s="27" t="n"/>
      <c r="K92" s="27" t="n"/>
    </row>
    <row r="93">
      <c r="A93" s="27" t="n"/>
      <c r="B93" s="27" t="n"/>
      <c r="C93" s="27" t="n"/>
      <c r="D93" s="27" t="n"/>
      <c r="E93" s="31" t="n"/>
      <c r="F93" s="27" t="n"/>
      <c r="G93" s="27" t="n"/>
      <c r="H93" s="27" t="n"/>
      <c r="I93" s="27" t="n"/>
      <c r="J93" s="27" t="n"/>
      <c r="K93" s="27" t="n"/>
    </row>
    <row r="94">
      <c r="A94" s="27" t="n"/>
      <c r="B94" s="27" t="n"/>
      <c r="C94" s="27" t="n"/>
      <c r="D94" s="27" t="n"/>
      <c r="E94" s="31" t="n"/>
      <c r="F94" s="27" t="n"/>
      <c r="G94" s="27" t="n"/>
      <c r="H94" s="27" t="n"/>
      <c r="I94" s="27" t="n"/>
      <c r="J94" s="27" t="n"/>
      <c r="K94" s="27" t="n"/>
    </row>
    <row r="95">
      <c r="A95" s="27" t="n"/>
      <c r="B95" s="27" t="n"/>
      <c r="C95" s="27" t="n"/>
      <c r="D95" s="27" t="n"/>
      <c r="E95" s="31" t="n"/>
      <c r="F95" s="27" t="n"/>
      <c r="G95" s="27" t="n"/>
      <c r="H95" s="27" t="n"/>
      <c r="I95" s="27" t="n"/>
      <c r="J95" s="27" t="n"/>
      <c r="K95" s="27" t="n"/>
    </row>
    <row r="96">
      <c r="A96" s="27" t="n"/>
      <c r="B96" s="27" t="n"/>
      <c r="C96" s="27" t="n"/>
      <c r="D96" s="27" t="n"/>
      <c r="E96" s="31" t="n"/>
      <c r="F96" s="27" t="n"/>
      <c r="G96" s="27" t="n"/>
      <c r="H96" s="27" t="n"/>
      <c r="I96" s="27" t="n"/>
      <c r="J96" s="27" t="n"/>
      <c r="K96" s="27" t="n"/>
    </row>
    <row r="97">
      <c r="A97" s="27" t="n"/>
      <c r="B97" s="27" t="n"/>
      <c r="C97" s="27" t="n"/>
      <c r="D97" s="27" t="n"/>
      <c r="E97" s="31" t="n"/>
      <c r="F97" s="27" t="n"/>
      <c r="G97" s="27" t="n"/>
      <c r="H97" s="27" t="n"/>
      <c r="I97" s="27" t="n"/>
      <c r="J97" s="27" t="n"/>
      <c r="K97" s="27" t="n"/>
    </row>
    <row r="98">
      <c r="A98" s="27" t="n"/>
      <c r="B98" s="27" t="n"/>
      <c r="C98" s="27" t="n"/>
      <c r="D98" s="27" t="n"/>
      <c r="E98" s="31" t="n"/>
      <c r="F98" s="27" t="n"/>
      <c r="G98" s="27" t="n"/>
      <c r="H98" s="27" t="n"/>
      <c r="I98" s="27" t="n"/>
      <c r="J98" s="27" t="n"/>
      <c r="K98" s="27" t="n"/>
    </row>
    <row r="99">
      <c r="A99" s="27" t="n"/>
      <c r="B99" s="27" t="n"/>
      <c r="C99" s="27" t="n"/>
      <c r="D99" s="27" t="n"/>
      <c r="E99" s="31" t="n"/>
      <c r="F99" s="27" t="n"/>
      <c r="G99" s="27" t="n"/>
      <c r="H99" s="27" t="n"/>
      <c r="I99" s="27" t="n"/>
      <c r="J99" s="27" t="n"/>
      <c r="K99" s="27" t="n"/>
    </row>
    <row r="100">
      <c r="A100" s="27" t="n"/>
      <c r="B100" s="27" t="n"/>
      <c r="C100" s="27" t="n"/>
      <c r="D100" s="27" t="n"/>
      <c r="E100" s="31" t="n"/>
      <c r="F100" s="27" t="n"/>
      <c r="G100" s="27" t="n"/>
      <c r="H100" s="27" t="n"/>
      <c r="I100" s="27" t="n"/>
      <c r="J100" s="27" t="n"/>
      <c r="K100" s="27" t="n"/>
    </row>
    <row r="101">
      <c r="A101" s="27" t="n"/>
      <c r="B101" s="27" t="n"/>
      <c r="C101" s="27" t="n"/>
      <c r="D101" s="27" t="n"/>
      <c r="E101" s="31" t="n"/>
      <c r="F101" s="27" t="n"/>
      <c r="G101" s="27" t="n"/>
      <c r="H101" s="27" t="n"/>
      <c r="I101" s="27" t="n"/>
      <c r="J101" s="27" t="n"/>
      <c r="K101" s="27" t="n"/>
    </row>
    <row r="102">
      <c r="A102" s="27" t="n"/>
      <c r="B102" s="27" t="n"/>
      <c r="C102" s="27" t="n"/>
      <c r="D102" s="27" t="n"/>
      <c r="E102" s="31" t="n"/>
      <c r="F102" s="27" t="n"/>
      <c r="G102" s="27" t="n"/>
      <c r="H102" s="27" t="n"/>
      <c r="I102" s="27" t="n"/>
      <c r="J102" s="27" t="n"/>
      <c r="K102" s="27" t="n"/>
    </row>
    <row r="103">
      <c r="A103" s="27" t="n"/>
      <c r="B103" s="27" t="n"/>
      <c r="C103" s="27" t="n"/>
      <c r="D103" s="27" t="n"/>
      <c r="E103" s="31" t="n"/>
      <c r="F103" s="27" t="n"/>
      <c r="G103" s="27" t="n"/>
      <c r="H103" s="27" t="n"/>
      <c r="I103" s="27" t="n"/>
      <c r="J103" s="27" t="n"/>
      <c r="K103" s="27" t="n"/>
    </row>
    <row r="104">
      <c r="A104" s="27" t="n"/>
      <c r="B104" s="27" t="n"/>
      <c r="C104" s="27" t="n"/>
      <c r="D104" s="27" t="n"/>
      <c r="E104" s="31" t="n"/>
      <c r="F104" s="27" t="n"/>
      <c r="G104" s="27" t="n"/>
      <c r="H104" s="27" t="n"/>
      <c r="I104" s="27" t="n"/>
      <c r="J104" s="27" t="n"/>
      <c r="K104" s="27" t="n"/>
    </row>
    <row r="106">
      <c r="A106" s="8" t="inlineStr">
        <is>
          <t>Remove each retired computer from device management, security monitoring, backup systems, trusted-device lists, software licensing where appropriate, and your active asset inventory.</t>
        </is>
      </c>
    </row>
  </sheetData>
  <dataValidations count="2">
    <dataValidation sqref="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showDropDown="0" showInputMessage="0" showErrorMessage="0" allowBlank="1" type="list">
      <formula1>"Sold,Donated,Recycled,Returned to lessor,Reassigned,Destroyed"</formula1>
    </dataValidation>
    <dataValidation sqref="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showDropDown="0" showInputMessage="0" showErrorMessage="0" allowBlank="1" type="list">
      <formula1>"Yes,No"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Xentric Solutions</dc:creator>
  <dc:title xmlns:dc="http://purl.org/dc/elements/1.1/">Computer Replacement Schedule Template</dc:title>
  <dcterms:created xmlns:dcterms="http://purl.org/dc/terms/" xmlns:xsi="http://www.w3.org/2001/XMLSchema-instance" xsi:type="dcterms:W3CDTF">2026-10-07T17:21:38Z</dcterms:created>
  <dcterms:modified xmlns:dcterms="http://purl.org/dc/terms/" xmlns:xsi="http://www.w3.org/2001/XMLSchema-instance" xsi:type="dcterms:W3CDTF">2026-10-07T17:21:38Z</dcterms:modified>
</cp:coreProperties>
</file>